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dal 1 ottobre 2021" sheetId="1" r:id="rId1"/>
    <sheet name="da 1 luglio 2021" sheetId="2" r:id="rId2"/>
    <sheet name="da 1.4.21" sheetId="3" r:id="rId3"/>
    <sheet name="da 1.1.21" sheetId="4" r:id="rId4"/>
    <sheet name="da 1.10.20" sheetId="5" r:id="rId5"/>
    <sheet name="da 1.7.20" sheetId="6" r:id="rId6"/>
    <sheet name="da 1.4.20" sheetId="7" r:id="rId7"/>
    <sheet name="da 1.1.20" sheetId="8" r:id="rId8"/>
    <sheet name="da 1.10.19" sheetId="9" r:id="rId9"/>
    <sheet name="da 1.7.19" sheetId="10" r:id="rId10"/>
    <sheet name="da 1.4.19" sheetId="11" r:id="rId11"/>
    <sheet name="da 1.1.19" sheetId="12" r:id="rId12"/>
    <sheet name="da 1.10.18" sheetId="13" r:id="rId13"/>
    <sheet name="da 1.7.18" sheetId="14" r:id="rId14"/>
    <sheet name="da 1.4.18" sheetId="15" r:id="rId15"/>
    <sheet name="da 1.1.18" sheetId="16" r:id="rId16"/>
    <sheet name="da 1.10.17" sheetId="17" r:id="rId17"/>
    <sheet name="da 1.7.17" sheetId="18" r:id="rId18"/>
    <sheet name="da 1.4.17" sheetId="19" r:id="rId19"/>
    <sheet name="da 1.1.17" sheetId="20" r:id="rId20"/>
  </sheets>
  <definedNames/>
  <calcPr fullCalcOnLoad="1"/>
</workbook>
</file>

<file path=xl/sharedStrings.xml><?xml version="1.0" encoding="utf-8"?>
<sst xmlns="http://schemas.openxmlformats.org/spreadsheetml/2006/main" count="6446" uniqueCount="125">
  <si>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</si>
  <si>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</si>
  <si>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</si>
  <si>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</si>
  <si>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</si>
  <si>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</si>
  <si>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</si>
  <si>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</si>
  <si>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</si>
  <si>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</si>
  <si>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</si>
  <si>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</si>
  <si>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</si>
  <si>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</si>
  <si>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</si>
  <si>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</si>
  <si>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</si>
  <si>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</si>
  <si>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</si>
  <si>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</si>
  <si>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Valori al netto delle imposte</t>
  </si>
  <si>
    <t>Condizioni economiche per i clienti del Servizio di tutela</t>
  </si>
  <si>
    <t>CONDOMINI CON USO DOMESTICO</t>
  </si>
  <si>
    <t>classe da G10 a G40</t>
  </si>
  <si>
    <t>classe oltre G40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</si>
  <si>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</si>
  <si>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</si>
  <si>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</si>
  <si>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</si>
  <si>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</si>
  <si>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</si>
  <si>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</si>
  <si>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</si>
  <si>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bonus sociale (GS), risparmio energetico (RE), compensazione quota commercializzazione (UG2), recupero morosità (UG3)</t>
    </r>
  </si>
  <si>
    <t>Quota fissa (euro/anno)</t>
  </si>
  <si>
    <t>Quota energia (euro/smc)</t>
  </si>
  <si>
    <t>Ambito nord occidentale</t>
  </si>
  <si>
    <t>Ambito nord orientale</t>
  </si>
  <si>
    <t>Sconto bolletta elettronica</t>
  </si>
  <si>
    <t>Ambito centrale</t>
  </si>
  <si>
    <t>Ambito centro-sud orientale</t>
  </si>
  <si>
    <t>Ambito centro-sud occidentale</t>
  </si>
  <si>
    <t>Ambito meridionale</t>
  </si>
  <si>
    <t>Ai clienti che ricevono la bolletta in formato elettronico e la pagano con addebito automatico è applicato uno sconto di 12 euro/anno.</t>
  </si>
  <si>
    <t>Condomini con uso domestico</t>
  </si>
  <si>
    <t>portata contatore: classe fino a G6</t>
  </si>
  <si>
    <t>coefficiente P (GJ/smc):</t>
  </si>
  <si>
    <t>Trasporto
e gestione del contatore</t>
  </si>
  <si>
    <t>Per visualizzare in dettaglio le componenti di prezzo, cliccare su "+" sopra le colonne H, P, U</t>
  </si>
  <si>
    <t>dal 1 gennaio 2017</t>
  </si>
  <si>
    <t>1 gennaio - 31 marzo 2017</t>
  </si>
  <si>
    <t xml:space="preserve"> Valle d'Aosta, Piemonte, Liguria</t>
  </si>
  <si>
    <t xml:space="preserve"> Lombardia, Trentino-Alto Adige, Veneto, Friuli-Venezia Giulia, Emilia-Romagna</t>
  </si>
  <si>
    <t xml:space="preserve"> Toscana, Umbria, Marche</t>
  </si>
  <si>
    <t xml:space="preserve"> Abruzzo, Molise, Puglia, Basilicata</t>
  </si>
  <si>
    <t xml:space="preserve"> Lazio, Campania</t>
  </si>
  <si>
    <t xml:space="preserve"> Calabria, Sicilia</t>
  </si>
  <si>
    <r>
      <t xml:space="preserve">Inserite qui sopra il valore del </t>
    </r>
    <r>
      <rPr>
        <b/>
        <i/>
        <sz val="10"/>
        <rFont val="Calibri"/>
        <family val="2"/>
      </rPr>
      <t>coefficiente P</t>
    </r>
    <r>
      <rPr>
        <i/>
        <sz val="10"/>
        <rFont val="Calibri"/>
        <family val="2"/>
      </rPr>
      <t xml:space="preserve"> indicato in bolletta per visualizzare i prezzi unitari fatturati per i consumi del periodo 1 gennaio - 31 marzo 2017</t>
    </r>
  </si>
  <si>
    <t>dal 1 aprile 2017</t>
  </si>
  <si>
    <t>1 aprile - 30 giugno 2017</t>
  </si>
  <si>
    <t>dal 1 luglio 2017</t>
  </si>
  <si>
    <r>
      <t xml:space="preserve">Inserite qui sopra il valore del </t>
    </r>
    <r>
      <rPr>
        <b/>
        <i/>
        <sz val="10"/>
        <rFont val="Calibri"/>
        <family val="2"/>
      </rPr>
      <t>coefficiente P</t>
    </r>
    <r>
      <rPr>
        <i/>
        <sz val="10"/>
        <rFont val="Calibri"/>
        <family val="2"/>
      </rPr>
      <t xml:space="preserve"> indicato in bolletta per visualizzare i prezzi unitari fatturati per i consumi del periodo 1 luglio - 30 settembre 2017</t>
    </r>
  </si>
  <si>
    <t>1 luglio - 30 settembre 2017</t>
  </si>
  <si>
    <t>dal 1 ottobre 2017</t>
  </si>
  <si>
    <r>
      <t xml:space="preserve">Inserite qui sopra il valore del </t>
    </r>
    <r>
      <rPr>
        <b/>
        <i/>
        <sz val="10"/>
        <rFont val="Calibri"/>
        <family val="2"/>
      </rPr>
      <t>coefficiente P</t>
    </r>
    <r>
      <rPr>
        <i/>
        <sz val="10"/>
        <rFont val="Calibri"/>
        <family val="2"/>
      </rPr>
      <t xml:space="preserve"> indicato in bolletta per visualizzare i prezzi unitari fatturati per i consumi del periodo 1 ottobre - 31 dicembre 2017</t>
    </r>
  </si>
  <si>
    <t>1 ottobre - 31 dicembre 2017</t>
  </si>
  <si>
    <t>dal 1 gennaio 2018</t>
  </si>
  <si>
    <t>1 gennaio - 31 marzo 2018</t>
  </si>
  <si>
    <t>periodi precedenti al 2017</t>
  </si>
  <si>
    <t xml:space="preserve"> Valori al netto delle imposte</t>
  </si>
  <si>
    <t>dal 1 aprile 2018</t>
  </si>
  <si>
    <r>
      <t xml:space="preserve">Inserite qui sopra il valore del </t>
    </r>
    <r>
      <rPr>
        <b/>
        <i/>
        <sz val="10"/>
        <rFont val="Calibri"/>
        <family val="2"/>
      </rPr>
      <t>coefficiente P</t>
    </r>
    <r>
      <rPr>
        <i/>
        <sz val="10"/>
        <rFont val="Calibri"/>
        <family val="2"/>
      </rPr>
      <t xml:space="preserve"> indicato in bolletta per visualizzare i prezzi unitari fatturati per i consumi del periodo 1 aprile - 30 giugno 2018</t>
    </r>
  </si>
  <si>
    <t>1 aprile - 30 giugno 2018</t>
  </si>
  <si>
    <t>dal 1 luglio 2018</t>
  </si>
  <si>
    <r>
      <t xml:space="preserve">Inserite qui sopra il valore del </t>
    </r>
    <r>
      <rPr>
        <b/>
        <i/>
        <sz val="10"/>
        <rFont val="Calibri"/>
        <family val="2"/>
      </rPr>
      <t>coefficiente P</t>
    </r>
    <r>
      <rPr>
        <i/>
        <sz val="10"/>
        <rFont val="Calibri"/>
        <family val="2"/>
      </rPr>
      <t xml:space="preserve"> indicato in bolletta per visualizzare i prezzi unitari fatturati per i consumi del periodo 1 luglio - 30 settembre 2018</t>
    </r>
  </si>
  <si>
    <t>1 luglio - 30 settembre 2018</t>
  </si>
  <si>
    <t>dal 1 ottobre 2018</t>
  </si>
  <si>
    <t>Per visualizzare in dettaglio le componenti di prezzo, cliccare su "+" sopra le colonne F, N, S</t>
  </si>
  <si>
    <r>
      <t xml:space="preserve">Inserite qui sopra il valore del </t>
    </r>
    <r>
      <rPr>
        <b/>
        <i/>
        <sz val="10"/>
        <rFont val="Calibri"/>
        <family val="2"/>
      </rPr>
      <t>coefficiente P</t>
    </r>
    <r>
      <rPr>
        <i/>
        <sz val="10"/>
        <rFont val="Calibri"/>
        <family val="2"/>
      </rPr>
      <t xml:space="preserve"> indicato in bolletta per visualizzare i prezzi unitari fatturati per i consumi del periodo 1 ottobre - 31 dicembre 2018</t>
    </r>
  </si>
  <si>
    <t>1 ottobre - 31 dicembre 2018</t>
  </si>
  <si>
    <t>dal 1 gennaio 2019</t>
  </si>
  <si>
    <r>
      <t xml:space="preserve">Inserite qui sopra il valore del </t>
    </r>
    <r>
      <rPr>
        <b/>
        <i/>
        <sz val="10"/>
        <rFont val="Calibri"/>
        <family val="2"/>
      </rPr>
      <t>coefficiente P</t>
    </r>
    <r>
      <rPr>
        <i/>
        <sz val="10"/>
        <rFont val="Calibri"/>
        <family val="2"/>
      </rPr>
      <t xml:space="preserve"> indicato in bolletta per visualizzare i prezzi unitari fatturati per i consumi del periodo 1 gennaio - 31 marzo 2019</t>
    </r>
  </si>
  <si>
    <t>1 gennaio - 31 marzo 2019</t>
  </si>
  <si>
    <t>dal 1 aprile 2019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</si>
  <si>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</t>
    </r>
  </si>
  <si>
    <t>Inserite qui sopra il valore del coefficiente P indicato in bolletta per visualizzare i prezzi unitari fatturati per i consumi del periodo 1 aprile - 30 giugno 2019</t>
  </si>
  <si>
    <t>1 aprile - 30 giugno 2019</t>
  </si>
  <si>
    <t>dal 1 luglio 2019</t>
  </si>
  <si>
    <t>Inserite qui sopra il valore del coefficiente P indicato in bolletta per visualizzare i prezzi unitari fatturati per i consumi del periodo 1 luglio - 30 settembre 2019</t>
  </si>
  <si>
    <t>1 luglio - 30 settembre 2019</t>
  </si>
  <si>
    <t>dal 1 ottobre 2019</t>
  </si>
  <si>
    <t>Inserite qui sopra il valore del coefficiente P indicato in bolletta per visualizzare i prezzi unitari fatturati per i consumi del periodo 1 ottobre - 31 dicembre 2019</t>
  </si>
  <si>
    <t>1 ottobre - 31 dicembre 2019</t>
  </si>
  <si>
    <t>dal 1 gennaio 2020</t>
  </si>
  <si>
    <t>Inserite qui sopra il valore del coefficiente P indicato in bolletta per visualizzare i prezzi unitari fatturati per i consumi del periodo 1 gennaio - 31 marzo 2020</t>
  </si>
  <si>
    <t>1 gennaio - 31 marzo 2020</t>
  </si>
  <si>
    <t>dal 1 aprile 2020</t>
  </si>
  <si>
    <t>Inserite qui sopra il valore del coefficiente P indicato in bolletta per visualizzare i prezzi unitari fatturati per i consumi del periodo 1 aprile - 30 giugno 2020</t>
  </si>
  <si>
    <t>1 aprile - 30 giugno 2020</t>
  </si>
  <si>
    <t>dal 1 luglio 2020</t>
  </si>
  <si>
    <t>Inserite qui sopra il valore del coefficiente P indicato in bolletta per visualizzare i prezzi unitari fatturati per i consumi del periodo 1 luglio - 30 settembre 2020</t>
  </si>
  <si>
    <t>1 luglio - 30 settembre 2020</t>
  </si>
  <si>
    <t>dal 1 ottobre 2020</t>
  </si>
  <si>
    <t>Inserite qui sopra il valore del coefficiente P indicato in bolletta per visualizzare i prezzi unitari fatturati per i consumi del periodo 1 ottobre - 31 dicembre 2020</t>
  </si>
  <si>
    <t>1 ottobre - 31 dicembre 2020</t>
  </si>
  <si>
    <t>dal 1 gennaio 2021</t>
  </si>
  <si>
    <t>Per visualizzare in dettaglio le componenti di prezzo, cliccare su "+" sopra le colonne F, O, T</t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</si>
  <si>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compensazione aree di nuova metanizzazione (CE)</t>
    </r>
  </si>
  <si>
    <t>Inserite qui sopra il valore del coefficiente P indicato in bolletta per visualizzare i prezzi unitari fatturati per i consumi del periodo 1 gennaio - 31 marzo 2021</t>
  </si>
  <si>
    <t>1 gennaio - 31 marzo 2021</t>
  </si>
  <si>
    <t>CE</t>
  </si>
  <si>
    <t>da 121 a 480</t>
  </si>
  <si>
    <t>portata contatore: classe fino a G6 *</t>
  </si>
  <si>
    <t>Ai clienti che ricevono la bolletta in formato elettronico e la pagano con addebito automatico è applicato uno sconto di 5,40 euro/anno.</t>
  </si>
  <si>
    <t xml:space="preserve"> Sardegna</t>
  </si>
  <si>
    <t>Ambito Sardegna</t>
  </si>
  <si>
    <t>dal 1 aprile 2021</t>
  </si>
  <si>
    <t>Inserite qui sopra il valore del coefficiente P indicato in bolletta per visualizzare i prezzi unitari fatturati per i consumi del periodo 1 aprile - 30 giugno 2021</t>
  </si>
  <si>
    <t>1 aprile - 30 giugno 2021</t>
  </si>
  <si>
    <t>dal 1 luglio 2021</t>
  </si>
  <si>
    <t>Inserite qui sopra il valore del coefficiente P indicato in bolletta per visualizzare i prezzi unitari fatturati per i consumi del periodo 1 luglio - 30 settembre 2021</t>
  </si>
  <si>
    <t>1 luglio - 30 settembre 2021</t>
  </si>
  <si>
    <t>dal 1 ottobre 2021</t>
  </si>
  <si>
    <t>Inserite qui sopra il valore del coefficiente P indicato in bolletta per visualizzare i prezzi unitari fatturati per i consumi del periodo 1 ottobre - 31 dicembre 2021</t>
  </si>
  <si>
    <t>1 ottobre - 31 dicembre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</si>
</sst>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0000"/>
    <numFmt numFmtId="173" formatCode="0.000000"/>
    <numFmt numFmtId="174" formatCode="#,##0.000000_ ;[Red]\-#,##0.000000\ "/>
    <numFmt numFmtId="175" formatCode="#,##0.000000_ ;\-#,##0.000000\ "/>
    <numFmt numFmtId="176" formatCode="0.000000_ ;\-0.000000\ "/>
    <numFmt numFmtId="177" formatCode="#,##0.00_ ;\-#,##0.00\ "/>
    <numFmt numFmtId="178" formatCode="#,##0.0000_ ;\-#,##0.0000\ "/>
    <numFmt numFmtId="179" formatCode="#,##0_ ;\-#,##0\ 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23"/>
      <name val="Calibri"/>
      <family val="2"/>
    </font>
    <font>
      <sz val="9"/>
      <color indexed="23"/>
      <name val="Calibri"/>
      <family val="2"/>
    </font>
    <font>
      <i/>
      <sz val="10"/>
      <color indexed="23"/>
      <name val="Calibri"/>
      <family val="2"/>
    </font>
    <font>
      <sz val="10"/>
      <color indexed="23"/>
      <name val="Calibri"/>
      <family val="2"/>
    </font>
    <font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2"/>
      <color indexed="9"/>
      <name val="Calibri"/>
      <family val="2"/>
    </font>
    <font>
      <b/>
      <sz val="12"/>
      <color indexed="62"/>
      <name val="Calibri"/>
      <family val="2"/>
    </font>
    <font>
      <i/>
      <sz val="10"/>
      <color indexed="62"/>
      <name val="Calibri"/>
      <family val="2"/>
    </font>
    <font>
      <b/>
      <i/>
      <sz val="10"/>
      <color indexed="9"/>
      <name val="Calibri"/>
      <family val="2"/>
    </font>
    <font>
      <i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 tint="-0.4999699890613556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/>
      <name val="Calibri"/>
      <family val="2"/>
    </font>
    <font>
      <i/>
      <sz val="10"/>
      <color theme="0"/>
      <name val="Calibri"/>
      <family val="2"/>
    </font>
    <font>
      <sz val="10"/>
      <color theme="0"/>
      <name val="Calibri"/>
      <family val="2"/>
    </font>
    <font>
      <b/>
      <i/>
      <sz val="10"/>
      <color theme="0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2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172" fontId="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172" fontId="4" fillId="33" borderId="0" xfId="0" applyNumberFormat="1" applyFont="1" applyFill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4" fontId="2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>
      <alignment vertical="center"/>
    </xf>
    <xf numFmtId="2" fontId="8" fillId="33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33" borderId="0" xfId="0" applyFont="1" applyFill="1" applyAlignment="1" applyProtection="1">
      <alignment vertical="center"/>
      <protection locked="0"/>
    </xf>
    <xf numFmtId="0" fontId="61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175" fontId="65" fillId="33" borderId="11" xfId="0" applyNumberFormat="1" applyFont="1" applyFill="1" applyBorder="1" applyAlignment="1">
      <alignment horizontal="right" vertical="center"/>
    </xf>
    <xf numFmtId="175" fontId="2" fillId="33" borderId="11" xfId="0" applyNumberFormat="1" applyFont="1" applyFill="1" applyBorder="1" applyAlignment="1">
      <alignment vertical="center"/>
    </xf>
    <xf numFmtId="175" fontId="66" fillId="33" borderId="12" xfId="0" applyNumberFormat="1" applyFont="1" applyFill="1" applyBorder="1" applyAlignment="1">
      <alignment horizontal="right" vertical="center"/>
    </xf>
    <xf numFmtId="175" fontId="2" fillId="33" borderId="12" xfId="0" applyNumberFormat="1" applyFont="1" applyFill="1" applyBorder="1" applyAlignment="1">
      <alignment vertical="center"/>
    </xf>
    <xf numFmtId="175" fontId="2" fillId="33" borderId="13" xfId="0" applyNumberFormat="1" applyFont="1" applyFill="1" applyBorder="1" applyAlignment="1" applyProtection="1">
      <alignment vertical="center"/>
      <protection/>
    </xf>
    <xf numFmtId="176" fontId="66" fillId="33" borderId="14" xfId="0" applyNumberFormat="1" applyFont="1" applyFill="1" applyBorder="1" applyAlignment="1">
      <alignment horizontal="right" vertical="center"/>
    </xf>
    <xf numFmtId="176" fontId="66" fillId="33" borderId="11" xfId="0" applyNumberFormat="1" applyFont="1" applyFill="1" applyBorder="1" applyAlignment="1">
      <alignment horizontal="right" vertical="center"/>
    </xf>
    <xf numFmtId="176" fontId="2" fillId="33" borderId="14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 applyProtection="1">
      <alignment vertical="center"/>
      <protection/>
    </xf>
    <xf numFmtId="175" fontId="66" fillId="33" borderId="14" xfId="0" applyNumberFormat="1" applyFont="1" applyFill="1" applyBorder="1" applyAlignment="1">
      <alignment horizontal="right" vertical="center"/>
    </xf>
    <xf numFmtId="175" fontId="66" fillId="33" borderId="11" xfId="0" applyNumberFormat="1" applyFont="1" applyFill="1" applyBorder="1" applyAlignment="1">
      <alignment horizontal="right" vertical="center"/>
    </xf>
    <xf numFmtId="175" fontId="2" fillId="33" borderId="14" xfId="0" applyNumberFormat="1" applyFont="1" applyFill="1" applyBorder="1" applyAlignment="1">
      <alignment vertical="center"/>
    </xf>
    <xf numFmtId="175" fontId="2" fillId="33" borderId="10" xfId="0" applyNumberFormat="1" applyFont="1" applyFill="1" applyBorder="1" applyAlignment="1" applyProtection="1">
      <alignment vertical="center"/>
      <protection/>
    </xf>
    <xf numFmtId="0" fontId="67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68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 wrapText="1"/>
    </xf>
    <xf numFmtId="177" fontId="70" fillId="33" borderId="0" xfId="0" applyNumberFormat="1" applyFont="1" applyFill="1" applyBorder="1" applyAlignment="1">
      <alignment horizontal="right" vertical="center"/>
    </xf>
    <xf numFmtId="177" fontId="2" fillId="33" borderId="0" xfId="0" applyNumberFormat="1" applyFont="1" applyFill="1" applyBorder="1" applyAlignment="1" applyProtection="1">
      <alignment vertical="center"/>
      <protection/>
    </xf>
    <xf numFmtId="177" fontId="70" fillId="33" borderId="11" xfId="0" applyNumberFormat="1" applyFont="1" applyFill="1" applyBorder="1" applyAlignment="1">
      <alignment horizontal="right" vertical="center"/>
    </xf>
    <xf numFmtId="177" fontId="2" fillId="33" borderId="11" xfId="0" applyNumberFormat="1" applyFont="1" applyFill="1" applyBorder="1" applyAlignment="1" applyProtection="1">
      <alignment vertical="center"/>
      <protection/>
    </xf>
    <xf numFmtId="177" fontId="70" fillId="33" borderId="11" xfId="0" applyNumberFormat="1" applyFont="1" applyFill="1" applyBorder="1" applyAlignment="1" applyProtection="1">
      <alignment horizontal="right" vertical="center"/>
      <protection/>
    </xf>
    <xf numFmtId="178" fontId="2" fillId="33" borderId="0" xfId="0" applyNumberFormat="1" applyFont="1" applyFill="1" applyBorder="1" applyAlignment="1">
      <alignment vertical="center"/>
    </xf>
    <xf numFmtId="177" fontId="70" fillId="33" borderId="14" xfId="0" applyNumberFormat="1" applyFont="1" applyFill="1" applyBorder="1" applyAlignment="1">
      <alignment horizontal="right" vertical="center"/>
    </xf>
    <xf numFmtId="177" fontId="70" fillId="33" borderId="14" xfId="0" applyNumberFormat="1" applyFont="1" applyFill="1" applyBorder="1" applyAlignment="1" applyProtection="1">
      <alignment horizontal="right" vertical="center"/>
      <protection/>
    </xf>
    <xf numFmtId="172" fontId="4" fillId="33" borderId="16" xfId="0" applyNumberFormat="1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vertical="center"/>
    </xf>
    <xf numFmtId="172" fontId="4" fillId="33" borderId="18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9" xfId="0" applyNumberFormat="1" applyFont="1" applyFill="1" applyBorder="1" applyAlignment="1" applyProtection="1">
      <alignment vertical="center"/>
      <protection/>
    </xf>
    <xf numFmtId="0" fontId="14" fillId="34" borderId="14" xfId="0" applyFont="1" applyFill="1" applyBorder="1" applyAlignment="1">
      <alignment vertical="center"/>
    </xf>
    <xf numFmtId="177" fontId="70" fillId="34" borderId="0" xfId="0" applyNumberFormat="1" applyFont="1" applyFill="1" applyBorder="1" applyAlignment="1">
      <alignment horizontal="right" vertical="center"/>
    </xf>
    <xf numFmtId="177" fontId="2" fillId="34" borderId="0" xfId="0" applyNumberFormat="1" applyFont="1" applyFill="1" applyBorder="1" applyAlignment="1" applyProtection="1">
      <alignment horizontal="right" vertical="center"/>
      <protection/>
    </xf>
    <xf numFmtId="177" fontId="68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>
      <alignment horizontal="left" vertical="center"/>
    </xf>
    <xf numFmtId="177" fontId="2" fillId="34" borderId="0" xfId="0" applyNumberFormat="1" applyFont="1" applyFill="1" applyBorder="1" applyAlignment="1" applyProtection="1">
      <alignment vertical="center"/>
      <protection/>
    </xf>
    <xf numFmtId="178" fontId="2" fillId="34" borderId="0" xfId="0" applyNumberFormat="1" applyFont="1" applyFill="1" applyBorder="1" applyAlignment="1">
      <alignment vertical="center"/>
    </xf>
    <xf numFmtId="0" fontId="68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68" fillId="34" borderId="0" xfId="0" applyFont="1" applyFill="1" applyAlignment="1">
      <alignment vertical="center"/>
    </xf>
    <xf numFmtId="177" fontId="70" fillId="33" borderId="17" xfId="0" applyNumberFormat="1" applyFont="1" applyFill="1" applyBorder="1" applyAlignment="1" applyProtection="1">
      <alignment horizontal="right" vertical="center"/>
      <protection/>
    </xf>
    <xf numFmtId="0" fontId="14" fillId="34" borderId="0" xfId="0" applyFont="1" applyFill="1" applyBorder="1" applyAlignment="1">
      <alignment vertical="center"/>
    </xf>
    <xf numFmtId="177" fontId="70" fillId="33" borderId="12" xfId="0" applyNumberFormat="1" applyFont="1" applyFill="1" applyBorder="1" applyAlignment="1">
      <alignment horizontal="right" vertical="center"/>
    </xf>
    <xf numFmtId="177" fontId="70" fillId="33" borderId="18" xfId="0" applyNumberFormat="1" applyFont="1" applyFill="1" applyBorder="1" applyAlignment="1" applyProtection="1">
      <alignment horizontal="right" vertical="center"/>
      <protection/>
    </xf>
    <xf numFmtId="177" fontId="70" fillId="33" borderId="16" xfId="0" applyNumberFormat="1" applyFont="1" applyFill="1" applyBorder="1" applyAlignment="1" applyProtection="1">
      <alignment horizontal="right" vertical="center"/>
      <protection/>
    </xf>
    <xf numFmtId="177" fontId="2" fillId="33" borderId="17" xfId="0" applyNumberFormat="1" applyFont="1" applyFill="1" applyBorder="1" applyAlignment="1" applyProtection="1">
      <alignment vertical="center"/>
      <protection/>
    </xf>
    <xf numFmtId="175" fontId="70" fillId="33" borderId="13" xfId="0" applyNumberFormat="1" applyFont="1" applyFill="1" applyBorder="1" applyAlignment="1" applyProtection="1">
      <alignment horizontal="right" vertical="center"/>
      <protection/>
    </xf>
    <xf numFmtId="175" fontId="70" fillId="33" borderId="0" xfId="0" applyNumberFormat="1" applyFont="1" applyFill="1" applyBorder="1" applyAlignment="1" applyProtection="1">
      <alignment horizontal="right" vertical="center"/>
      <protection/>
    </xf>
    <xf numFmtId="176" fontId="70" fillId="33" borderId="10" xfId="0" applyNumberFormat="1" applyFont="1" applyFill="1" applyBorder="1" applyAlignment="1" applyProtection="1">
      <alignment horizontal="right" vertical="center"/>
      <protection/>
    </xf>
    <xf numFmtId="176" fontId="70" fillId="33" borderId="0" xfId="0" applyNumberFormat="1" applyFont="1" applyFill="1" applyBorder="1" applyAlignment="1" applyProtection="1">
      <alignment horizontal="right" vertical="center"/>
      <protection/>
    </xf>
    <xf numFmtId="177" fontId="70" fillId="33" borderId="0" xfId="0" applyNumberFormat="1" applyFont="1" applyFill="1" applyBorder="1" applyAlignment="1" applyProtection="1">
      <alignment horizontal="right" vertical="center"/>
      <protection/>
    </xf>
    <xf numFmtId="177" fontId="70" fillId="34" borderId="0" xfId="0" applyNumberFormat="1" applyFont="1" applyFill="1" applyBorder="1" applyAlignment="1" applyProtection="1">
      <alignment horizontal="right" vertical="center"/>
      <protection/>
    </xf>
    <xf numFmtId="0" fontId="67" fillId="34" borderId="15" xfId="0" applyFont="1" applyFill="1" applyBorder="1" applyAlignment="1">
      <alignment horizontal="center" vertical="center" wrapText="1"/>
    </xf>
    <xf numFmtId="176" fontId="70" fillId="33" borderId="19" xfId="0" applyNumberFormat="1" applyFont="1" applyFill="1" applyBorder="1" applyAlignment="1" applyProtection="1">
      <alignment horizontal="right" vertical="center"/>
      <protection/>
    </xf>
    <xf numFmtId="177" fontId="70" fillId="33" borderId="10" xfId="0" applyNumberFormat="1" applyFont="1" applyFill="1" applyBorder="1" applyAlignment="1" applyProtection="1">
      <alignment horizontal="right" vertical="center"/>
      <protection/>
    </xf>
    <xf numFmtId="177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10" xfId="0" applyNumberFormat="1" applyFont="1" applyFill="1" applyBorder="1" applyAlignment="1" applyProtection="1">
      <alignment horizontal="right" vertical="center"/>
      <protection/>
    </xf>
    <xf numFmtId="175" fontId="70" fillId="33" borderId="19" xfId="0" applyNumberFormat="1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0" fontId="71" fillId="34" borderId="0" xfId="0" applyFont="1" applyFill="1" applyBorder="1" applyAlignment="1">
      <alignment horizontal="center" vertical="center"/>
    </xf>
    <xf numFmtId="0" fontId="7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>
      <alignment vertical="center"/>
    </xf>
    <xf numFmtId="0" fontId="2" fillId="34" borderId="0" xfId="0" applyFont="1" applyFill="1" applyBorder="1" applyAlignment="1" quotePrefix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vertical="center"/>
    </xf>
    <xf numFmtId="0" fontId="2" fillId="34" borderId="18" xfId="0" applyFont="1" applyFill="1" applyBorder="1" applyAlignment="1" applyProtection="1" quotePrefix="1">
      <alignment vertical="center"/>
      <protection locked="0"/>
    </xf>
    <xf numFmtId="0" fontId="2" fillId="34" borderId="18" xfId="0" applyFont="1" applyFill="1" applyBorder="1" applyAlignment="1" quotePrefix="1">
      <alignment horizontal="left" vertical="center"/>
    </xf>
    <xf numFmtId="0" fontId="2" fillId="34" borderId="16" xfId="0" applyFont="1" applyFill="1" applyBorder="1" applyAlignment="1" quotePrefix="1">
      <alignment horizontal="left" vertical="center"/>
    </xf>
    <xf numFmtId="0" fontId="2" fillId="34" borderId="19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67" fillId="33" borderId="22" xfId="0" applyFont="1" applyFill="1" applyBorder="1" applyAlignment="1">
      <alignment horizontal="center" vertical="center" wrapText="1"/>
    </xf>
    <xf numFmtId="0" fontId="67" fillId="34" borderId="21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34" borderId="2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7" fillId="33" borderId="21" xfId="0" applyFont="1" applyFill="1" applyBorder="1" applyAlignment="1">
      <alignment horizontal="center" vertical="center" wrapText="1"/>
    </xf>
    <xf numFmtId="0" fontId="12" fillId="33" borderId="15" xfId="15" applyFont="1" applyFill="1" applyBorder="1" applyAlignment="1" applyProtection="1">
      <alignment vertical="center"/>
      <protection/>
    </xf>
    <xf numFmtId="41" fontId="4" fillId="34" borderId="0" xfId="47" applyFont="1" applyFill="1" applyBorder="1" applyAlignment="1" quotePrefix="1">
      <alignment vertical="center" wrapText="1"/>
    </xf>
    <xf numFmtId="0" fontId="72" fillId="34" borderId="0" xfId="0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177" fontId="70" fillId="33" borderId="12" xfId="0" applyNumberFormat="1" applyFont="1" applyFill="1" applyBorder="1" applyAlignment="1" applyProtection="1">
      <alignment horizontal="right" vertical="center"/>
      <protection/>
    </xf>
    <xf numFmtId="175" fontId="68" fillId="33" borderId="0" xfId="0" applyNumberFormat="1" applyFont="1" applyFill="1" applyBorder="1" applyAlignment="1">
      <alignment vertical="center"/>
    </xf>
    <xf numFmtId="176" fontId="2" fillId="33" borderId="0" xfId="0" applyNumberFormat="1" applyFont="1" applyFill="1" applyAlignment="1">
      <alignment vertical="center"/>
    </xf>
    <xf numFmtId="178" fontId="8" fillId="33" borderId="0" xfId="0" applyNumberFormat="1" applyFont="1" applyFill="1" applyBorder="1" applyAlignment="1">
      <alignment vertical="center"/>
    </xf>
    <xf numFmtId="178" fontId="2" fillId="33" borderId="0" xfId="0" applyNumberFormat="1" applyFont="1" applyFill="1" applyBorder="1" applyAlignment="1">
      <alignment horizontal="center" vertical="center"/>
    </xf>
    <xf numFmtId="0" fontId="71" fillId="35" borderId="15" xfId="0" applyFont="1" applyFill="1" applyBorder="1" applyAlignment="1">
      <alignment horizontal="center" vertical="center"/>
    </xf>
    <xf numFmtId="0" fontId="73" fillId="33" borderId="0" xfId="15" applyFont="1" applyFill="1" applyAlignment="1" applyProtection="1">
      <alignment vertical="center"/>
      <protection locked="0"/>
    </xf>
    <xf numFmtId="0" fontId="74" fillId="34" borderId="0" xfId="0" applyFont="1" applyFill="1" applyBorder="1" applyAlignment="1">
      <alignment horizontal="center" vertical="center" wrapText="1"/>
    </xf>
    <xf numFmtId="173" fontId="75" fillId="33" borderId="0" xfId="0" applyNumberFormat="1" applyFont="1" applyFill="1" applyAlignment="1">
      <alignment vertical="center"/>
    </xf>
    <xf numFmtId="0" fontId="76" fillId="33" borderId="0" xfId="0" applyFont="1" applyFill="1" applyAlignment="1">
      <alignment vertical="center"/>
    </xf>
    <xf numFmtId="0" fontId="76" fillId="33" borderId="0" xfId="0" applyFont="1" applyFill="1" applyBorder="1" applyAlignment="1">
      <alignment vertical="center"/>
    </xf>
    <xf numFmtId="0" fontId="76" fillId="34" borderId="0" xfId="0" applyFont="1" applyFill="1" applyBorder="1" applyAlignment="1">
      <alignment horizontal="center" vertical="center" wrapText="1"/>
    </xf>
    <xf numFmtId="173" fontId="76" fillId="33" borderId="0" xfId="0" applyNumberFormat="1" applyFont="1" applyFill="1" applyAlignment="1">
      <alignment vertical="center"/>
    </xf>
    <xf numFmtId="4" fontId="76" fillId="33" borderId="0" xfId="0" applyNumberFormat="1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76" fillId="34" borderId="0" xfId="0" applyFont="1" applyFill="1" applyAlignment="1">
      <alignment vertical="center"/>
    </xf>
    <xf numFmtId="0" fontId="76" fillId="34" borderId="0" xfId="0" applyFont="1" applyFill="1" applyBorder="1" applyAlignment="1">
      <alignment vertical="center"/>
    </xf>
    <xf numFmtId="175" fontId="70" fillId="33" borderId="10" xfId="0" applyNumberFormat="1" applyFont="1" applyFill="1" applyBorder="1" applyAlignment="1" applyProtection="1">
      <alignment horizontal="right" vertical="center"/>
      <protection/>
    </xf>
    <xf numFmtId="175" fontId="70" fillId="33" borderId="19" xfId="0" applyNumberFormat="1" applyFont="1" applyFill="1" applyBorder="1" applyAlignment="1" applyProtection="1">
      <alignment horizontal="right" vertical="center"/>
      <protection/>
    </xf>
    <xf numFmtId="177" fontId="70" fillId="33" borderId="10" xfId="0" applyNumberFormat="1" applyFont="1" applyFill="1" applyBorder="1" applyAlignment="1" applyProtection="1">
      <alignment horizontal="right" vertical="center"/>
      <protection/>
    </xf>
    <xf numFmtId="177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0" xfId="0" applyNumberFormat="1" applyFont="1" applyFill="1" applyBorder="1" applyAlignment="1" applyProtection="1">
      <alignment horizontal="right" vertical="center"/>
      <protection/>
    </xf>
    <xf numFmtId="175" fontId="70" fillId="33" borderId="13" xfId="0" applyNumberFormat="1" applyFont="1" applyFill="1" applyBorder="1" applyAlignment="1" applyProtection="1">
      <alignment horizontal="right" vertical="center"/>
      <protection/>
    </xf>
    <xf numFmtId="175" fontId="70" fillId="33" borderId="10" xfId="0" applyNumberFormat="1" applyFont="1" applyFill="1" applyBorder="1" applyAlignment="1" applyProtection="1">
      <alignment horizontal="right" vertical="center"/>
      <protection/>
    </xf>
    <xf numFmtId="175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13" xfId="0" applyNumberFormat="1" applyFont="1" applyFill="1" applyBorder="1" applyAlignment="1" applyProtection="1">
      <alignment horizontal="right" vertical="center"/>
      <protection/>
    </xf>
    <xf numFmtId="177" fontId="70" fillId="33" borderId="10" xfId="0" applyNumberFormat="1" applyFont="1" applyFill="1" applyBorder="1" applyAlignment="1" applyProtection="1">
      <alignment horizontal="right" vertical="center"/>
      <protection/>
    </xf>
    <xf numFmtId="177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0" xfId="0" applyNumberFormat="1" applyFont="1" applyFill="1" applyBorder="1" applyAlignment="1" applyProtection="1">
      <alignment horizontal="right" vertical="center"/>
      <protection/>
    </xf>
    <xf numFmtId="177" fontId="70" fillId="33" borderId="10" xfId="0" applyNumberFormat="1" applyFont="1" applyFill="1" applyBorder="1" applyAlignment="1" applyProtection="1">
      <alignment horizontal="right" vertical="center"/>
      <protection/>
    </xf>
    <xf numFmtId="177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10" xfId="0" applyNumberFormat="1" applyFont="1" applyFill="1" applyBorder="1" applyAlignment="1" applyProtection="1">
      <alignment horizontal="right" vertical="center"/>
      <protection/>
    </xf>
    <xf numFmtId="175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0" xfId="0" applyNumberFormat="1" applyFont="1" applyFill="1" applyBorder="1" applyAlignment="1" applyProtection="1">
      <alignment horizontal="right" vertical="center"/>
      <protection/>
    </xf>
    <xf numFmtId="175" fontId="70" fillId="33" borderId="13" xfId="0" applyNumberFormat="1" applyFont="1" applyFill="1" applyBorder="1" applyAlignment="1" applyProtection="1">
      <alignment horizontal="right" vertical="center"/>
      <protection/>
    </xf>
    <xf numFmtId="178" fontId="2" fillId="34" borderId="0" xfId="0" applyNumberFormat="1" applyFont="1" applyFill="1" applyBorder="1" applyAlignment="1">
      <alignment horizontal="right" vertical="center"/>
    </xf>
    <xf numFmtId="179" fontId="2" fillId="34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horizontal="right" vertical="center"/>
    </xf>
    <xf numFmtId="4" fontId="2" fillId="34" borderId="0" xfId="0" applyNumberFormat="1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horizontal="right" vertical="center"/>
    </xf>
    <xf numFmtId="4" fontId="3" fillId="34" borderId="0" xfId="0" applyNumberFormat="1" applyFont="1" applyFill="1" applyBorder="1" applyAlignment="1">
      <alignment vertical="center"/>
    </xf>
    <xf numFmtId="178" fontId="12" fillId="34" borderId="0" xfId="0" applyNumberFormat="1" applyFont="1" applyFill="1" applyBorder="1" applyAlignment="1">
      <alignment vertical="center"/>
    </xf>
    <xf numFmtId="4" fontId="12" fillId="34" borderId="0" xfId="0" applyNumberFormat="1" applyFont="1" applyFill="1" applyBorder="1" applyAlignment="1">
      <alignment vertical="center"/>
    </xf>
    <xf numFmtId="177" fontId="70" fillId="33" borderId="10" xfId="0" applyNumberFormat="1" applyFont="1" applyFill="1" applyBorder="1" applyAlignment="1" applyProtection="1">
      <alignment horizontal="right" vertical="center"/>
      <protection/>
    </xf>
    <xf numFmtId="177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10" xfId="0" applyNumberFormat="1" applyFont="1" applyFill="1" applyBorder="1" applyAlignment="1" applyProtection="1">
      <alignment horizontal="right" vertical="center"/>
      <protection/>
    </xf>
    <xf numFmtId="175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0" xfId="0" applyNumberFormat="1" applyFont="1" applyFill="1" applyBorder="1" applyAlignment="1" applyProtection="1">
      <alignment horizontal="right" vertical="center"/>
      <protection/>
    </xf>
    <xf numFmtId="175" fontId="70" fillId="33" borderId="13" xfId="0" applyNumberFormat="1" applyFont="1" applyFill="1" applyBorder="1" applyAlignment="1" applyProtection="1">
      <alignment horizontal="right" vertical="center"/>
      <protection/>
    </xf>
    <xf numFmtId="175" fontId="70" fillId="33" borderId="10" xfId="0" applyNumberFormat="1" applyFont="1" applyFill="1" applyBorder="1" applyAlignment="1" applyProtection="1">
      <alignment horizontal="right" vertical="center"/>
      <protection/>
    </xf>
    <xf numFmtId="175" fontId="70" fillId="33" borderId="19" xfId="0" applyNumberFormat="1" applyFont="1" applyFill="1" applyBorder="1" applyAlignment="1" applyProtection="1">
      <alignment horizontal="right" vertical="center"/>
      <protection/>
    </xf>
    <xf numFmtId="177" fontId="70" fillId="33" borderId="10" xfId="0" applyNumberFormat="1" applyFont="1" applyFill="1" applyBorder="1" applyAlignment="1" applyProtection="1">
      <alignment horizontal="right" vertical="center"/>
      <protection/>
    </xf>
    <xf numFmtId="177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13" xfId="0" applyNumberFormat="1" applyFont="1" applyFill="1" applyBorder="1" applyAlignment="1" applyProtection="1">
      <alignment horizontal="right" vertical="center"/>
      <protection/>
    </xf>
    <xf numFmtId="175" fontId="70" fillId="33" borderId="0" xfId="0" applyNumberFormat="1" applyFont="1" applyFill="1" applyBorder="1" applyAlignment="1" applyProtection="1">
      <alignment horizontal="right" vertical="center"/>
      <protection/>
    </xf>
    <xf numFmtId="175" fontId="70" fillId="33" borderId="10" xfId="0" applyNumberFormat="1" applyFont="1" applyFill="1" applyBorder="1" applyAlignment="1" applyProtection="1">
      <alignment horizontal="right" vertical="center"/>
      <protection/>
    </xf>
    <xf numFmtId="175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0" xfId="0" applyNumberFormat="1" applyFont="1" applyFill="1" applyBorder="1" applyAlignment="1" applyProtection="1">
      <alignment horizontal="right" vertical="center"/>
      <protection/>
    </xf>
    <xf numFmtId="177" fontId="70" fillId="33" borderId="10" xfId="0" applyNumberFormat="1" applyFont="1" applyFill="1" applyBorder="1" applyAlignment="1" applyProtection="1">
      <alignment horizontal="right" vertical="center"/>
      <protection/>
    </xf>
    <xf numFmtId="177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13" xfId="0" applyNumberFormat="1" applyFont="1" applyFill="1" applyBorder="1" applyAlignment="1" applyProtection="1">
      <alignment horizontal="right" vertical="center"/>
      <protection/>
    </xf>
    <xf numFmtId="177" fontId="70" fillId="33" borderId="10" xfId="0" applyNumberFormat="1" applyFont="1" applyFill="1" applyBorder="1" applyAlignment="1" applyProtection="1">
      <alignment horizontal="right" vertical="center"/>
      <protection/>
    </xf>
    <xf numFmtId="177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10" xfId="0" applyNumberFormat="1" applyFont="1" applyFill="1" applyBorder="1" applyAlignment="1" applyProtection="1">
      <alignment horizontal="right" vertical="center"/>
      <protection/>
    </xf>
    <xf numFmtId="175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0" xfId="0" applyNumberFormat="1" applyFont="1" applyFill="1" applyBorder="1" applyAlignment="1" applyProtection="1">
      <alignment horizontal="right" vertical="center"/>
      <protection/>
    </xf>
    <xf numFmtId="175" fontId="70" fillId="33" borderId="13" xfId="0" applyNumberFormat="1" applyFont="1" applyFill="1" applyBorder="1" applyAlignment="1" applyProtection="1">
      <alignment horizontal="right" vertical="center"/>
      <protection/>
    </xf>
    <xf numFmtId="0" fontId="51" fillId="33" borderId="0" xfId="37" applyFill="1" applyAlignment="1">
      <alignment vertical="center"/>
    </xf>
    <xf numFmtId="175" fontId="70" fillId="33" borderId="10" xfId="0" applyNumberFormat="1" applyFont="1" applyFill="1" applyBorder="1" applyAlignment="1" applyProtection="1">
      <alignment horizontal="right" vertical="center"/>
      <protection/>
    </xf>
    <xf numFmtId="175" fontId="70" fillId="33" borderId="19" xfId="0" applyNumberFormat="1" applyFont="1" applyFill="1" applyBorder="1" applyAlignment="1" applyProtection="1">
      <alignment horizontal="right" vertical="center"/>
      <protection/>
    </xf>
    <xf numFmtId="177" fontId="70" fillId="33" borderId="10" xfId="0" applyNumberFormat="1" applyFont="1" applyFill="1" applyBorder="1" applyAlignment="1" applyProtection="1">
      <alignment horizontal="right" vertical="center"/>
      <protection/>
    </xf>
    <xf numFmtId="177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13" xfId="0" applyNumberFormat="1" applyFont="1" applyFill="1" applyBorder="1" applyAlignment="1" applyProtection="1">
      <alignment horizontal="right" vertical="center"/>
      <protection/>
    </xf>
    <xf numFmtId="175" fontId="70" fillId="33" borderId="0" xfId="0" applyNumberFormat="1" applyFont="1" applyFill="1" applyBorder="1" applyAlignment="1" applyProtection="1">
      <alignment horizontal="right" vertical="center"/>
      <protection/>
    </xf>
    <xf numFmtId="177" fontId="70" fillId="33" borderId="10" xfId="0" applyNumberFormat="1" applyFont="1" applyFill="1" applyBorder="1" applyAlignment="1" applyProtection="1">
      <alignment horizontal="right" vertical="center"/>
      <protection/>
    </xf>
    <xf numFmtId="177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10" xfId="0" applyNumberFormat="1" applyFont="1" applyFill="1" applyBorder="1" applyAlignment="1" applyProtection="1">
      <alignment horizontal="right" vertical="center"/>
      <protection/>
    </xf>
    <xf numFmtId="175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0" xfId="0" applyNumberFormat="1" applyFont="1" applyFill="1" applyBorder="1" applyAlignment="1" applyProtection="1">
      <alignment horizontal="right" vertical="center"/>
      <protection/>
    </xf>
    <xf numFmtId="175" fontId="70" fillId="33" borderId="13" xfId="0" applyNumberFormat="1" applyFont="1" applyFill="1" applyBorder="1" applyAlignment="1" applyProtection="1">
      <alignment horizontal="right" vertical="center"/>
      <protection/>
    </xf>
    <xf numFmtId="177" fontId="70" fillId="33" borderId="10" xfId="0" applyNumberFormat="1" applyFont="1" applyFill="1" applyBorder="1" applyAlignment="1" applyProtection="1">
      <alignment horizontal="right" vertical="center"/>
      <protection/>
    </xf>
    <xf numFmtId="177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10" xfId="0" applyNumberFormat="1" applyFont="1" applyFill="1" applyBorder="1" applyAlignment="1" applyProtection="1">
      <alignment horizontal="right" vertical="center"/>
      <protection/>
    </xf>
    <xf numFmtId="175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0" xfId="0" applyNumberFormat="1" applyFont="1" applyFill="1" applyBorder="1" applyAlignment="1" applyProtection="1">
      <alignment horizontal="right" vertical="center"/>
      <protection/>
    </xf>
    <xf numFmtId="175" fontId="70" fillId="33" borderId="13" xfId="0" applyNumberFormat="1" applyFont="1" applyFill="1" applyBorder="1" applyAlignment="1" applyProtection="1">
      <alignment horizontal="right" vertical="center"/>
      <protection/>
    </xf>
    <xf numFmtId="175" fontId="70" fillId="33" borderId="10" xfId="0" applyNumberFormat="1" applyFont="1" applyFill="1" applyBorder="1" applyAlignment="1" applyProtection="1">
      <alignment horizontal="right" vertical="center"/>
      <protection/>
    </xf>
    <xf numFmtId="175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13" xfId="0" applyNumberFormat="1" applyFont="1" applyFill="1" applyBorder="1" applyAlignment="1" applyProtection="1">
      <alignment horizontal="right" vertical="center"/>
      <protection/>
    </xf>
    <xf numFmtId="177" fontId="70" fillId="33" borderId="10" xfId="0" applyNumberFormat="1" applyFont="1" applyFill="1" applyBorder="1" applyAlignment="1" applyProtection="1">
      <alignment horizontal="right" vertical="center"/>
      <protection/>
    </xf>
    <xf numFmtId="177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0" xfId="0" applyNumberFormat="1" applyFont="1" applyFill="1" applyBorder="1" applyAlignment="1" applyProtection="1">
      <alignment horizontal="right" vertical="center"/>
      <protection/>
    </xf>
    <xf numFmtId="177" fontId="70" fillId="33" borderId="10" xfId="0" applyNumberFormat="1" applyFont="1" applyFill="1" applyBorder="1" applyAlignment="1" applyProtection="1">
      <alignment horizontal="right" vertical="center"/>
      <protection/>
    </xf>
    <xf numFmtId="177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10" xfId="0" applyNumberFormat="1" applyFont="1" applyFill="1" applyBorder="1" applyAlignment="1" applyProtection="1">
      <alignment horizontal="right" vertical="center"/>
      <protection/>
    </xf>
    <xf numFmtId="175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0" xfId="0" applyNumberFormat="1" applyFont="1" applyFill="1" applyBorder="1" applyAlignment="1" applyProtection="1">
      <alignment horizontal="right" vertical="center"/>
      <protection/>
    </xf>
    <xf numFmtId="175" fontId="70" fillId="33" borderId="13" xfId="0" applyNumberFormat="1" applyFont="1" applyFill="1" applyBorder="1" applyAlignment="1" applyProtection="1">
      <alignment horizontal="right" vertical="center"/>
      <protection/>
    </xf>
    <xf numFmtId="177" fontId="70" fillId="33" borderId="10" xfId="0" applyNumberFormat="1" applyFont="1" applyFill="1" applyBorder="1" applyAlignment="1" applyProtection="1">
      <alignment horizontal="right" vertical="center"/>
      <protection/>
    </xf>
    <xf numFmtId="177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10" xfId="0" applyNumberFormat="1" applyFont="1" applyFill="1" applyBorder="1" applyAlignment="1" applyProtection="1">
      <alignment horizontal="right" vertical="center"/>
      <protection/>
    </xf>
    <xf numFmtId="175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0" xfId="0" applyNumberFormat="1" applyFont="1" applyFill="1" applyBorder="1" applyAlignment="1" applyProtection="1">
      <alignment horizontal="right" vertical="center"/>
      <protection/>
    </xf>
    <xf numFmtId="175" fontId="70" fillId="33" borderId="13" xfId="0" applyNumberFormat="1" applyFont="1" applyFill="1" applyBorder="1" applyAlignment="1" applyProtection="1">
      <alignment horizontal="right" vertical="center"/>
      <protection/>
    </xf>
    <xf numFmtId="177" fontId="70" fillId="33" borderId="10" xfId="0" applyNumberFormat="1" applyFont="1" applyFill="1" applyBorder="1" applyAlignment="1" applyProtection="1">
      <alignment horizontal="right" vertical="center"/>
      <protection/>
    </xf>
    <xf numFmtId="177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10" xfId="0" applyNumberFormat="1" applyFont="1" applyFill="1" applyBorder="1" applyAlignment="1" applyProtection="1">
      <alignment horizontal="right" vertical="center"/>
      <protection/>
    </xf>
    <xf numFmtId="175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0" xfId="0" applyNumberFormat="1" applyFont="1" applyFill="1" applyBorder="1" applyAlignment="1" applyProtection="1">
      <alignment horizontal="right" vertical="center"/>
      <protection/>
    </xf>
    <xf numFmtId="175" fontId="70" fillId="33" borderId="13" xfId="0" applyNumberFormat="1" applyFont="1" applyFill="1" applyBorder="1" applyAlignment="1" applyProtection="1">
      <alignment horizontal="right" vertical="center"/>
      <protection/>
    </xf>
    <xf numFmtId="0" fontId="77" fillId="34" borderId="0" xfId="0" applyFont="1" applyFill="1" applyBorder="1" applyAlignment="1">
      <alignment horizontal="center" vertical="center" wrapText="1"/>
    </xf>
    <xf numFmtId="173" fontId="67" fillId="33" borderId="0" xfId="0" applyNumberFormat="1" applyFont="1" applyFill="1" applyAlignment="1">
      <alignment vertical="center"/>
    </xf>
    <xf numFmtId="0" fontId="68" fillId="34" borderId="0" xfId="0" applyFont="1" applyFill="1" applyBorder="1" applyAlignment="1">
      <alignment horizontal="center" vertical="center" wrapText="1"/>
    </xf>
    <xf numFmtId="173" fontId="68" fillId="33" borderId="0" xfId="0" applyNumberFormat="1" applyFont="1" applyFill="1" applyAlignment="1">
      <alignment vertical="center"/>
    </xf>
    <xf numFmtId="4" fontId="68" fillId="33" borderId="0" xfId="0" applyNumberFormat="1" applyFont="1" applyFill="1" applyAlignment="1">
      <alignment vertical="center"/>
    </xf>
    <xf numFmtId="177" fontId="70" fillId="33" borderId="10" xfId="0" applyNumberFormat="1" applyFont="1" applyFill="1" applyBorder="1" applyAlignment="1" applyProtection="1">
      <alignment horizontal="right" vertical="center"/>
      <protection/>
    </xf>
    <xf numFmtId="177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10" xfId="0" applyNumberFormat="1" applyFont="1" applyFill="1" applyBorder="1" applyAlignment="1" applyProtection="1">
      <alignment horizontal="right" vertical="center"/>
      <protection/>
    </xf>
    <xf numFmtId="175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0" xfId="0" applyNumberFormat="1" applyFont="1" applyFill="1" applyBorder="1" applyAlignment="1" applyProtection="1">
      <alignment horizontal="right" vertical="center"/>
      <protection/>
    </xf>
    <xf numFmtId="175" fontId="70" fillId="33" borderId="13" xfId="0" applyNumberFormat="1" applyFont="1" applyFill="1" applyBorder="1" applyAlignment="1" applyProtection="1">
      <alignment horizontal="right" vertical="center"/>
      <protection/>
    </xf>
    <xf numFmtId="177" fontId="70" fillId="33" borderId="10" xfId="0" applyNumberFormat="1" applyFont="1" applyFill="1" applyBorder="1" applyAlignment="1" applyProtection="1">
      <alignment horizontal="right" vertical="center"/>
      <protection/>
    </xf>
    <xf numFmtId="177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10" xfId="0" applyNumberFormat="1" applyFont="1" applyFill="1" applyBorder="1" applyAlignment="1" applyProtection="1">
      <alignment horizontal="right" vertical="center"/>
      <protection/>
    </xf>
    <xf numFmtId="175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0" xfId="0" applyNumberFormat="1" applyFont="1" applyFill="1" applyBorder="1" applyAlignment="1" applyProtection="1">
      <alignment horizontal="right" vertical="center"/>
      <protection/>
    </xf>
    <xf numFmtId="175" fontId="70" fillId="33" borderId="20" xfId="0" applyNumberFormat="1" applyFont="1" applyFill="1" applyBorder="1" applyAlignment="1" applyProtection="1">
      <alignment horizontal="right" vertical="center"/>
      <protection/>
    </xf>
    <xf numFmtId="175" fontId="70" fillId="33" borderId="13" xfId="0" applyNumberFormat="1" applyFont="1" applyFill="1" applyBorder="1" applyAlignment="1" applyProtection="1">
      <alignment horizontal="right" vertical="center"/>
      <protection/>
    </xf>
    <xf numFmtId="177" fontId="70" fillId="33" borderId="18" xfId="0" applyNumberFormat="1" applyFont="1" applyFill="1" applyBorder="1" applyAlignment="1" applyProtection="1">
      <alignment horizontal="right" vertical="center"/>
      <protection/>
    </xf>
    <xf numFmtId="177" fontId="70" fillId="33" borderId="16" xfId="0" applyNumberFormat="1" applyFont="1" applyFill="1" applyBorder="1" applyAlignment="1" applyProtection="1">
      <alignment horizontal="right" vertical="center"/>
      <protection/>
    </xf>
    <xf numFmtId="175" fontId="66" fillId="33" borderId="17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172" fontId="4" fillId="33" borderId="11" xfId="0" applyNumberFormat="1" applyFont="1" applyFill="1" applyBorder="1" applyAlignment="1">
      <alignment horizontal="left" vertical="center"/>
    </xf>
    <xf numFmtId="172" fontId="4" fillId="33" borderId="19" xfId="0" applyNumberFormat="1" applyFont="1" applyFill="1" applyBorder="1" applyAlignment="1">
      <alignment horizontal="right" vertical="center"/>
    </xf>
    <xf numFmtId="175" fontId="2" fillId="33" borderId="19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vertical="center"/>
    </xf>
    <xf numFmtId="177" fontId="2" fillId="33" borderId="19" xfId="0" applyNumberFormat="1" applyFont="1" applyFill="1" applyBorder="1" applyAlignment="1">
      <alignment vertical="center"/>
    </xf>
    <xf numFmtId="2" fontId="76" fillId="33" borderId="0" xfId="0" applyNumberFormat="1" applyFont="1" applyFill="1" applyAlignment="1">
      <alignment vertical="center"/>
    </xf>
    <xf numFmtId="0" fontId="76" fillId="34" borderId="0" xfId="0" applyFont="1" applyFill="1" applyAlignment="1">
      <alignment horizontal="center" vertical="center"/>
    </xf>
    <xf numFmtId="0" fontId="76" fillId="33" borderId="0" xfId="0" applyFont="1" applyFill="1" applyAlignment="1">
      <alignment horizontal="center" vertical="center"/>
    </xf>
    <xf numFmtId="0" fontId="76" fillId="34" borderId="0" xfId="0" applyFont="1" applyFill="1" applyBorder="1" applyAlignment="1">
      <alignment horizontal="center" vertical="center"/>
    </xf>
    <xf numFmtId="178" fontId="76" fillId="33" borderId="0" xfId="0" applyNumberFormat="1" applyFont="1" applyFill="1" applyBorder="1" applyAlignment="1">
      <alignment vertical="center"/>
    </xf>
    <xf numFmtId="175" fontId="70" fillId="33" borderId="10" xfId="0" applyNumberFormat="1" applyFont="1" applyFill="1" applyBorder="1" applyAlignment="1">
      <alignment horizontal="right" vertical="center"/>
    </xf>
    <xf numFmtId="175" fontId="70" fillId="33" borderId="19" xfId="0" applyNumberFormat="1" applyFont="1" applyFill="1" applyBorder="1" applyAlignment="1">
      <alignment horizontal="right" vertical="center"/>
    </xf>
    <xf numFmtId="175" fontId="70" fillId="33" borderId="13" xfId="0" applyNumberFormat="1" applyFont="1" applyFill="1" applyBorder="1" applyAlignment="1">
      <alignment horizontal="right" vertical="center"/>
    </xf>
    <xf numFmtId="177" fontId="70" fillId="33" borderId="10" xfId="0" applyNumberFormat="1" applyFont="1" applyFill="1" applyBorder="1" applyAlignment="1">
      <alignment horizontal="right" vertical="center"/>
    </xf>
    <xf numFmtId="177" fontId="70" fillId="33" borderId="19" xfId="0" applyNumberFormat="1" applyFont="1" applyFill="1" applyBorder="1" applyAlignment="1">
      <alignment horizontal="right" vertical="center"/>
    </xf>
    <xf numFmtId="175" fontId="70" fillId="33" borderId="10" xfId="0" applyNumberFormat="1" applyFont="1" applyFill="1" applyBorder="1" applyAlignment="1">
      <alignment horizontal="right" vertical="center"/>
    </xf>
    <xf numFmtId="175" fontId="70" fillId="33" borderId="19" xfId="0" applyNumberFormat="1" applyFont="1" applyFill="1" applyBorder="1" applyAlignment="1">
      <alignment horizontal="right" vertical="center"/>
    </xf>
    <xf numFmtId="177" fontId="70" fillId="33" borderId="10" xfId="0" applyNumberFormat="1" applyFont="1" applyFill="1" applyBorder="1" applyAlignment="1">
      <alignment horizontal="right" vertical="center"/>
    </xf>
    <xf numFmtId="177" fontId="70" fillId="33" borderId="19" xfId="0" applyNumberFormat="1" applyFont="1" applyFill="1" applyBorder="1" applyAlignment="1">
      <alignment horizontal="right" vertical="center"/>
    </xf>
    <xf numFmtId="175" fontId="70" fillId="33" borderId="13" xfId="0" applyNumberFormat="1" applyFont="1" applyFill="1" applyBorder="1" applyAlignment="1">
      <alignment horizontal="right" vertical="center"/>
    </xf>
    <xf numFmtId="178" fontId="2" fillId="33" borderId="0" xfId="0" applyNumberFormat="1" applyFont="1" applyFill="1" applyAlignment="1">
      <alignment vertical="center"/>
    </xf>
    <xf numFmtId="0" fontId="71" fillId="34" borderId="0" xfId="0" applyFont="1" applyFill="1" applyAlignment="1">
      <alignment horizontal="center" vertical="center"/>
    </xf>
    <xf numFmtId="178" fontId="2" fillId="34" borderId="0" xfId="0" applyNumberFormat="1" applyFont="1" applyFill="1" applyAlignment="1">
      <alignment vertical="center"/>
    </xf>
    <xf numFmtId="0" fontId="2" fillId="34" borderId="0" xfId="0" applyFont="1" applyFill="1" applyAlignment="1" applyProtection="1">
      <alignment vertical="center"/>
      <protection locked="0"/>
    </xf>
    <xf numFmtId="0" fontId="9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2" fillId="34" borderId="0" xfId="0" applyFont="1" applyFill="1" applyAlignment="1" quotePrefix="1">
      <alignment horizontal="left" vertical="center"/>
    </xf>
    <xf numFmtId="0" fontId="61" fillId="34" borderId="0" xfId="0" applyFont="1" applyFill="1" applyAlignment="1">
      <alignment horizontal="center" vertical="center"/>
    </xf>
    <xf numFmtId="178" fontId="8" fillId="33" borderId="0" xfId="0" applyNumberFormat="1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72" fillId="34" borderId="0" xfId="0" applyFont="1" applyFill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175" fontId="2" fillId="33" borderId="13" xfId="0" applyNumberFormat="1" applyFont="1" applyFill="1" applyBorder="1" applyAlignment="1">
      <alignment vertical="center"/>
    </xf>
    <xf numFmtId="175" fontId="2" fillId="33" borderId="10" xfId="0" applyNumberFormat="1" applyFont="1" applyFill="1" applyBorder="1" applyAlignment="1">
      <alignment vertical="center"/>
    </xf>
    <xf numFmtId="177" fontId="2" fillId="33" borderId="11" xfId="0" applyNumberFormat="1" applyFont="1" applyFill="1" applyBorder="1" applyAlignment="1">
      <alignment vertical="center"/>
    </xf>
    <xf numFmtId="0" fontId="12" fillId="33" borderId="15" xfId="15" applyFont="1" applyFill="1" applyBorder="1" applyAlignment="1">
      <alignment vertical="center"/>
      <protection/>
    </xf>
    <xf numFmtId="177" fontId="70" fillId="34" borderId="0" xfId="0" applyNumberFormat="1" applyFont="1" applyFill="1" applyAlignment="1">
      <alignment horizontal="right" vertical="center"/>
    </xf>
    <xf numFmtId="177" fontId="2" fillId="34" borderId="0" xfId="0" applyNumberFormat="1" applyFont="1" applyFill="1" applyAlignment="1">
      <alignment horizontal="right" vertical="center"/>
    </xf>
    <xf numFmtId="177" fontId="68" fillId="34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0" fontId="6" fillId="33" borderId="0" xfId="0" applyFont="1" applyFill="1" applyAlignment="1" applyProtection="1">
      <alignment horizontal="left" vertical="center"/>
      <protection locked="0"/>
    </xf>
    <xf numFmtId="176" fontId="70" fillId="33" borderId="0" xfId="0" applyNumberFormat="1" applyFont="1" applyFill="1" applyAlignment="1">
      <alignment horizontal="right" vertical="center"/>
    </xf>
    <xf numFmtId="176" fontId="2" fillId="33" borderId="10" xfId="0" applyNumberFormat="1" applyFont="1" applyFill="1" applyBorder="1" applyAlignment="1">
      <alignment vertical="center"/>
    </xf>
    <xf numFmtId="176" fontId="70" fillId="33" borderId="10" xfId="0" applyNumberFormat="1" applyFont="1" applyFill="1" applyBorder="1" applyAlignment="1">
      <alignment horizontal="right" vertical="center"/>
    </xf>
    <xf numFmtId="176" fontId="70" fillId="33" borderId="19" xfId="0" applyNumberFormat="1" applyFont="1" applyFill="1" applyBorder="1" applyAlignment="1">
      <alignment horizontal="right" vertical="center"/>
    </xf>
    <xf numFmtId="177" fontId="70" fillId="33" borderId="17" xfId="0" applyNumberFormat="1" applyFont="1" applyFill="1" applyBorder="1" applyAlignment="1">
      <alignment horizontal="right" vertical="center"/>
    </xf>
    <xf numFmtId="177" fontId="70" fillId="33" borderId="18" xfId="0" applyNumberFormat="1" applyFont="1" applyFill="1" applyBorder="1" applyAlignment="1">
      <alignment horizontal="right" vertical="center"/>
    </xf>
    <xf numFmtId="177" fontId="70" fillId="33" borderId="16" xfId="0" applyNumberFormat="1" applyFont="1" applyFill="1" applyBorder="1" applyAlignment="1">
      <alignment horizontal="right" vertical="center"/>
    </xf>
    <xf numFmtId="0" fontId="14" fillId="34" borderId="0" xfId="0" applyFont="1" applyFill="1" applyAlignment="1">
      <alignment vertical="center"/>
    </xf>
    <xf numFmtId="177" fontId="70" fillId="33" borderId="0" xfId="0" applyNumberFormat="1" applyFont="1" applyFill="1" applyAlignment="1">
      <alignment horizontal="right" vertical="center"/>
    </xf>
    <xf numFmtId="177" fontId="2" fillId="33" borderId="0" xfId="0" applyNumberFormat="1" applyFont="1" applyFill="1" applyAlignment="1">
      <alignment vertical="center"/>
    </xf>
    <xf numFmtId="0" fontId="3" fillId="34" borderId="0" xfId="0" applyFont="1" applyFill="1" applyAlignment="1">
      <alignment vertical="center"/>
    </xf>
    <xf numFmtId="177" fontId="2" fillId="34" borderId="0" xfId="0" applyNumberFormat="1" applyFont="1" applyFill="1" applyAlignment="1">
      <alignment vertical="center"/>
    </xf>
    <xf numFmtId="175" fontId="70" fillId="33" borderId="0" xfId="0" applyNumberFormat="1" applyFont="1" applyFill="1" applyAlignment="1">
      <alignment horizontal="right" vertical="center"/>
    </xf>
    <xf numFmtId="177" fontId="2" fillId="33" borderId="17" xfId="0" applyNumberFormat="1" applyFont="1" applyFill="1" applyBorder="1" applyAlignment="1">
      <alignment vertical="center"/>
    </xf>
    <xf numFmtId="175" fontId="70" fillId="33" borderId="20" xfId="0" applyNumberFormat="1" applyFont="1" applyFill="1" applyBorder="1" applyAlignment="1">
      <alignment horizontal="right" vertical="center"/>
    </xf>
    <xf numFmtId="175" fontId="2" fillId="33" borderId="19" xfId="0" applyNumberFormat="1" applyFont="1" applyFill="1" applyBorder="1" applyAlignment="1">
      <alignment vertical="center"/>
    </xf>
    <xf numFmtId="0" fontId="77" fillId="34" borderId="0" xfId="0" applyFont="1" applyFill="1" applyAlignment="1">
      <alignment horizontal="center" vertical="center" wrapText="1"/>
    </xf>
    <xf numFmtId="0" fontId="68" fillId="34" borderId="0" xfId="0" applyFont="1" applyFill="1" applyAlignment="1">
      <alignment horizontal="center" vertical="center" wrapText="1"/>
    </xf>
    <xf numFmtId="0" fontId="74" fillId="34" borderId="0" xfId="0" applyFont="1" applyFill="1" applyAlignment="1">
      <alignment horizontal="center" vertical="center" wrapText="1"/>
    </xf>
    <xf numFmtId="0" fontId="76" fillId="34" borderId="0" xfId="0" applyFont="1" applyFill="1" applyAlignment="1">
      <alignment horizontal="center" vertical="center" wrapText="1"/>
    </xf>
    <xf numFmtId="178" fontId="76" fillId="33" borderId="0" xfId="0" applyNumberFormat="1" applyFont="1" applyFill="1" applyAlignment="1">
      <alignment vertical="center"/>
    </xf>
    <xf numFmtId="175" fontId="70" fillId="33" borderId="10" xfId="0" applyNumberFormat="1" applyFont="1" applyFill="1" applyBorder="1" applyAlignment="1">
      <alignment horizontal="right" vertical="center"/>
    </xf>
    <xf numFmtId="175" fontId="70" fillId="33" borderId="19" xfId="0" applyNumberFormat="1" applyFont="1" applyFill="1" applyBorder="1" applyAlignment="1">
      <alignment horizontal="right" vertical="center"/>
    </xf>
    <xf numFmtId="177" fontId="70" fillId="33" borderId="10" xfId="0" applyNumberFormat="1" applyFont="1" applyFill="1" applyBorder="1" applyAlignment="1">
      <alignment horizontal="right" vertical="center"/>
    </xf>
    <xf numFmtId="177" fontId="70" fillId="33" borderId="19" xfId="0" applyNumberFormat="1" applyFont="1" applyFill="1" applyBorder="1" applyAlignment="1">
      <alignment horizontal="right" vertical="center"/>
    </xf>
    <xf numFmtId="177" fontId="70" fillId="33" borderId="18" xfId="0" applyNumberFormat="1" applyFont="1" applyFill="1" applyBorder="1" applyAlignment="1">
      <alignment horizontal="right" vertical="center"/>
    </xf>
    <xf numFmtId="177" fontId="70" fillId="33" borderId="16" xfId="0" applyNumberFormat="1" applyFont="1" applyFill="1" applyBorder="1" applyAlignment="1">
      <alignment horizontal="right" vertical="center"/>
    </xf>
    <xf numFmtId="175" fontId="70" fillId="33" borderId="13" xfId="0" applyNumberFormat="1" applyFont="1" applyFill="1" applyBorder="1" applyAlignment="1">
      <alignment horizontal="right" vertical="center"/>
    </xf>
    <xf numFmtId="175" fontId="70" fillId="33" borderId="0" xfId="0" applyNumberFormat="1" applyFont="1" applyFill="1" applyAlignment="1">
      <alignment horizontal="right" vertical="center"/>
    </xf>
    <xf numFmtId="175" fontId="70" fillId="33" borderId="20" xfId="0" applyNumberFormat="1" applyFont="1" applyFill="1" applyBorder="1" applyAlignment="1">
      <alignment horizontal="right" vertical="center"/>
    </xf>
    <xf numFmtId="175" fontId="70" fillId="33" borderId="10" xfId="0" applyNumberFormat="1" applyFont="1" applyFill="1" applyBorder="1" applyAlignment="1" quotePrefix="1">
      <alignment horizontal="right" vertical="center"/>
    </xf>
    <xf numFmtId="175" fontId="70" fillId="33" borderId="10" xfId="0" applyNumberFormat="1" applyFont="1" applyFill="1" applyBorder="1" applyAlignment="1">
      <alignment horizontal="right" vertical="center"/>
    </xf>
    <xf numFmtId="175" fontId="70" fillId="33" borderId="19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177" fontId="2" fillId="33" borderId="19" xfId="0" applyNumberFormat="1" applyFont="1" applyFill="1" applyBorder="1" applyAlignment="1">
      <alignment horizontal="right" vertical="center"/>
    </xf>
    <xf numFmtId="41" fontId="11" fillId="34" borderId="22" xfId="47" applyFont="1" applyFill="1" applyBorder="1" applyAlignment="1" quotePrefix="1">
      <alignment horizontal="left" vertical="center" wrapText="1"/>
    </xf>
    <xf numFmtId="41" fontId="11" fillId="34" borderId="23" xfId="47" applyFont="1" applyFill="1" applyBorder="1" applyAlignment="1" quotePrefix="1">
      <alignment horizontal="left" vertical="center" wrapText="1"/>
    </xf>
    <xf numFmtId="41" fontId="11" fillId="34" borderId="21" xfId="47" applyFont="1" applyFill="1" applyBorder="1" applyAlignment="1" quotePrefix="1">
      <alignment horizontal="left" vertical="center" wrapText="1"/>
    </xf>
    <xf numFmtId="177" fontId="70" fillId="33" borderId="10" xfId="0" applyNumberFormat="1" applyFont="1" applyFill="1" applyBorder="1" applyAlignment="1">
      <alignment horizontal="right" vertical="center"/>
    </xf>
    <xf numFmtId="177" fontId="70" fillId="33" borderId="19" xfId="0" applyNumberFormat="1" applyFont="1" applyFill="1" applyBorder="1" applyAlignment="1">
      <alignment horizontal="right" vertical="center"/>
    </xf>
    <xf numFmtId="175" fontId="70" fillId="33" borderId="19" xfId="0" applyNumberFormat="1" applyFont="1" applyFill="1" applyBorder="1" applyAlignment="1" quotePrefix="1">
      <alignment horizontal="right" vertical="center"/>
    </xf>
    <xf numFmtId="175" fontId="2" fillId="33" borderId="10" xfId="0" applyNumberFormat="1" applyFont="1" applyFill="1" applyBorder="1" applyAlignment="1">
      <alignment horizontal="right" vertical="center"/>
    </xf>
    <xf numFmtId="175" fontId="2" fillId="33" borderId="19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177" fontId="70" fillId="33" borderId="18" xfId="0" applyNumberFormat="1" applyFont="1" applyFill="1" applyBorder="1" applyAlignment="1">
      <alignment horizontal="right" vertical="center"/>
    </xf>
    <xf numFmtId="177" fontId="70" fillId="33" borderId="16" xfId="0" applyNumberFormat="1" applyFont="1" applyFill="1" applyBorder="1" applyAlignment="1">
      <alignment horizontal="right" vertical="center"/>
    </xf>
    <xf numFmtId="175" fontId="70" fillId="33" borderId="13" xfId="0" applyNumberFormat="1" applyFont="1" applyFill="1" applyBorder="1" applyAlignment="1" quotePrefix="1">
      <alignment horizontal="right" vertical="center"/>
    </xf>
    <xf numFmtId="175" fontId="70" fillId="33" borderId="13" xfId="0" applyNumberFormat="1" applyFont="1" applyFill="1" applyBorder="1" applyAlignment="1">
      <alignment horizontal="right" vertical="center"/>
    </xf>
    <xf numFmtId="175" fontId="70" fillId="33" borderId="24" xfId="0" applyNumberFormat="1" applyFont="1" applyFill="1" applyBorder="1" applyAlignment="1">
      <alignment horizontal="right" vertical="center"/>
    </xf>
    <xf numFmtId="175" fontId="70" fillId="33" borderId="0" xfId="0" applyNumberFormat="1" applyFont="1" applyFill="1" applyAlignment="1">
      <alignment horizontal="right" vertical="center"/>
    </xf>
    <xf numFmtId="175" fontId="70" fillId="33" borderId="20" xfId="0" applyNumberFormat="1" applyFont="1" applyFill="1" applyBorder="1" applyAlignment="1">
      <alignment horizontal="right" vertical="center"/>
    </xf>
    <xf numFmtId="175" fontId="70" fillId="33" borderId="18" xfId="0" applyNumberFormat="1" applyFont="1" applyFill="1" applyBorder="1" applyAlignment="1" quotePrefix="1">
      <alignment horizontal="right" vertical="center"/>
    </xf>
    <xf numFmtId="175" fontId="70" fillId="33" borderId="16" xfId="0" applyNumberFormat="1" applyFont="1" applyFill="1" applyBorder="1" applyAlignment="1" quotePrefix="1">
      <alignment horizontal="right" vertical="center"/>
    </xf>
    <xf numFmtId="176" fontId="2" fillId="33" borderId="13" xfId="0" applyNumberFormat="1" applyFont="1" applyFill="1" applyBorder="1" applyAlignment="1">
      <alignment horizontal="right" vertical="center"/>
    </xf>
    <xf numFmtId="176" fontId="2" fillId="33" borderId="24" xfId="0" applyNumberFormat="1" applyFont="1" applyFill="1" applyBorder="1" applyAlignment="1">
      <alignment horizontal="right" vertical="center"/>
    </xf>
    <xf numFmtId="0" fontId="71" fillId="35" borderId="0" xfId="0" applyFont="1" applyFill="1" applyAlignment="1">
      <alignment horizontal="center" vertical="center"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9" xfId="0" applyNumberFormat="1" applyFont="1" applyFill="1" applyBorder="1" applyAlignment="1" applyProtection="1">
      <alignment horizontal="right" vertical="center"/>
      <protection/>
    </xf>
    <xf numFmtId="177" fontId="70" fillId="33" borderId="10" xfId="0" applyNumberFormat="1" applyFont="1" applyFill="1" applyBorder="1" applyAlignment="1" applyProtection="1">
      <alignment horizontal="right" vertical="center"/>
      <protection/>
    </xf>
    <xf numFmtId="177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10" xfId="0" applyNumberFormat="1" applyFont="1" applyFill="1" applyBorder="1" applyAlignment="1" applyProtection="1">
      <alignment horizontal="right" vertical="center"/>
      <protection/>
    </xf>
    <xf numFmtId="175" fontId="70" fillId="33" borderId="19" xfId="0" applyNumberFormat="1" applyFont="1" applyFill="1" applyBorder="1" applyAlignment="1" applyProtection="1">
      <alignment horizontal="right" vertical="center"/>
      <protection/>
    </xf>
    <xf numFmtId="175" fontId="70" fillId="33" borderId="10" xfId="0" applyNumberFormat="1" applyFont="1" applyFill="1" applyBorder="1" applyAlignment="1" applyProtection="1" quotePrefix="1">
      <alignment horizontal="right" vertical="center"/>
      <protection/>
    </xf>
    <xf numFmtId="175" fontId="70" fillId="33" borderId="19" xfId="0" applyNumberFormat="1" applyFont="1" applyFill="1" applyBorder="1" applyAlignment="1" applyProtection="1" quotePrefix="1">
      <alignment horizontal="right" vertical="center"/>
      <protection/>
    </xf>
    <xf numFmtId="175" fontId="2" fillId="33" borderId="10" xfId="0" applyNumberFormat="1" applyFont="1" applyFill="1" applyBorder="1" applyAlignment="1" applyProtection="1">
      <alignment horizontal="right" vertical="center"/>
      <protection/>
    </xf>
    <xf numFmtId="175" fontId="2" fillId="33" borderId="19" xfId="0" applyNumberFormat="1" applyFont="1" applyFill="1" applyBorder="1" applyAlignment="1" applyProtection="1">
      <alignment horizontal="right" vertical="center"/>
      <protection/>
    </xf>
    <xf numFmtId="177" fontId="70" fillId="33" borderId="18" xfId="0" applyNumberFormat="1" applyFont="1" applyFill="1" applyBorder="1" applyAlignment="1" applyProtection="1">
      <alignment horizontal="right" vertical="center"/>
      <protection/>
    </xf>
    <xf numFmtId="177" fontId="70" fillId="33" borderId="16" xfId="0" applyNumberFormat="1" applyFont="1" applyFill="1" applyBorder="1" applyAlignment="1" applyProtection="1">
      <alignment horizontal="right" vertical="center"/>
      <protection/>
    </xf>
    <xf numFmtId="175" fontId="70" fillId="33" borderId="0" xfId="0" applyNumberFormat="1" applyFont="1" applyFill="1" applyBorder="1" applyAlignment="1" applyProtection="1">
      <alignment horizontal="right" vertical="center"/>
      <protection/>
    </xf>
    <xf numFmtId="175" fontId="70" fillId="33" borderId="20" xfId="0" applyNumberFormat="1" applyFont="1" applyFill="1" applyBorder="1" applyAlignment="1" applyProtection="1">
      <alignment horizontal="right" vertical="center"/>
      <protection/>
    </xf>
    <xf numFmtId="175" fontId="70" fillId="33" borderId="18" xfId="0" applyNumberFormat="1" applyFont="1" applyFill="1" applyBorder="1" applyAlignment="1" applyProtection="1" quotePrefix="1">
      <alignment horizontal="right" vertical="center"/>
      <protection/>
    </xf>
    <xf numFmtId="175" fontId="70" fillId="33" borderId="16" xfId="0" applyNumberFormat="1" applyFont="1" applyFill="1" applyBorder="1" applyAlignment="1" applyProtection="1" quotePrefix="1">
      <alignment horizontal="right" vertical="center"/>
      <protection/>
    </xf>
    <xf numFmtId="176" fontId="2" fillId="33" borderId="13" xfId="0" applyNumberFormat="1" applyFont="1" applyFill="1" applyBorder="1" applyAlignment="1" applyProtection="1">
      <alignment horizontal="right" vertical="center"/>
      <protection/>
    </xf>
    <xf numFmtId="176" fontId="2" fillId="33" borderId="24" xfId="0" applyNumberFormat="1" applyFont="1" applyFill="1" applyBorder="1" applyAlignment="1" applyProtection="1">
      <alignment horizontal="right" vertical="center"/>
      <protection/>
    </xf>
    <xf numFmtId="175" fontId="70" fillId="33" borderId="13" xfId="0" applyNumberFormat="1" applyFont="1" applyFill="1" applyBorder="1" applyAlignment="1" applyProtection="1">
      <alignment horizontal="right" vertical="center"/>
      <protection/>
    </xf>
    <xf numFmtId="175" fontId="70" fillId="33" borderId="24" xfId="0" applyNumberFormat="1" applyFont="1" applyFill="1" applyBorder="1" applyAlignment="1" applyProtection="1">
      <alignment horizontal="right" vertical="center"/>
      <protection/>
    </xf>
    <xf numFmtId="0" fontId="71" fillId="35" borderId="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9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=C:\WINNT35\SYSTEM32\COMMAND.COM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hyperlink" Target="http://www.arera.it/it/dati/condec.htm" TargetMode="External" /><Relationship Id="rId3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199"/>
  <sheetViews>
    <sheetView tabSelected="1" zoomScalePageLayoutView="0" workbookViewId="0" topLeftCell="A1">
      <selection activeCell="B5" sqref="B5"/>
    </sheetView>
  </sheetViews>
  <sheetFormatPr defaultColWidth="9.281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4" width="8.7109375" style="1" hidden="1" customWidth="1" outlineLevel="1"/>
    <col min="15" max="15" width="15.7109375" style="1" customWidth="1" collapsed="1"/>
    <col min="16" max="19" width="8.7109375" style="1" hidden="1" customWidth="1" outlineLevel="1"/>
    <col min="20" max="20" width="15.7109375" style="1" customWidth="1" collapsed="1"/>
    <col min="21" max="21" width="9.421875" style="1" bestFit="1" customWidth="1"/>
    <col min="22" max="22" width="10.7109375" style="271" customWidth="1"/>
    <col min="23" max="23" width="10.7109375" style="1" customWidth="1"/>
    <col min="24" max="32" width="9.28125" style="1" customWidth="1"/>
    <col min="33" max="39" width="9.28125" style="37" customWidth="1"/>
    <col min="40" max="16384" width="9.28125" style="1" customWidth="1"/>
  </cols>
  <sheetData>
    <row r="1" ht="13.5">
      <c r="B1" s="1" t="s">
        <v>12</v>
      </c>
    </row>
    <row r="2" spans="2:5" ht="15" customHeight="1">
      <c r="B2" s="13" t="s">
        <v>21</v>
      </c>
      <c r="C2" s="13"/>
      <c r="D2" s="13"/>
      <c r="E2" s="13"/>
    </row>
    <row r="3" spans="2:5" ht="15" customHeight="1">
      <c r="B3" s="17" t="s">
        <v>69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6" ht="15" customHeight="1">
      <c r="B5" s="123" t="s">
        <v>122</v>
      </c>
      <c r="C5" s="13"/>
      <c r="D5" s="13"/>
      <c r="E5" s="13"/>
      <c r="O5" s="124" t="s">
        <v>106</v>
      </c>
      <c r="P5" s="124"/>
    </row>
    <row r="6" spans="2:39" s="68" customFormat="1" ht="15" customHeight="1">
      <c r="B6" s="272"/>
      <c r="C6" s="92"/>
      <c r="D6" s="92"/>
      <c r="E6" s="92"/>
      <c r="V6" s="273"/>
      <c r="AG6" s="69"/>
      <c r="AH6" s="69"/>
      <c r="AI6" s="69"/>
      <c r="AJ6" s="69"/>
      <c r="AK6" s="69"/>
      <c r="AL6" s="69"/>
      <c r="AM6" s="69"/>
    </row>
    <row r="7" spans="2:39" s="68" customFormat="1" ht="15" customHeight="1">
      <c r="B7" s="355" t="s">
        <v>22</v>
      </c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V7" s="273"/>
      <c r="AG7" s="69"/>
      <c r="AH7" s="69"/>
      <c r="AI7" s="69"/>
      <c r="AJ7" s="69"/>
      <c r="AK7" s="69"/>
      <c r="AL7" s="69"/>
      <c r="AM7" s="69"/>
    </row>
    <row r="8" spans="2:39" ht="12.75" customHeight="1">
      <c r="B8" s="100" t="s">
        <v>84</v>
      </c>
      <c r="C8" s="274"/>
      <c r="D8" s="274"/>
      <c r="E8" s="274"/>
      <c r="F8" s="275"/>
      <c r="G8" s="275"/>
      <c r="H8" s="275"/>
      <c r="I8" s="275"/>
      <c r="J8" s="275"/>
      <c r="K8" s="275"/>
      <c r="L8" s="275"/>
      <c r="M8" s="275"/>
      <c r="N8" s="275"/>
      <c r="O8" s="68"/>
      <c r="P8" s="68"/>
      <c r="Q8" s="68"/>
      <c r="R8" s="275"/>
      <c r="S8" s="275"/>
      <c r="T8" s="275"/>
      <c r="AG8" s="1"/>
      <c r="AH8" s="1"/>
      <c r="AI8" s="1"/>
      <c r="AJ8" s="1"/>
      <c r="AK8" s="1"/>
      <c r="AL8" s="1"/>
      <c r="AM8" s="1"/>
    </row>
    <row r="9" spans="2:39" ht="12.75" customHeight="1">
      <c r="B9" s="101" t="s">
        <v>107</v>
      </c>
      <c r="C9" s="276"/>
      <c r="D9" s="276"/>
      <c r="E9" s="276"/>
      <c r="F9" s="277"/>
      <c r="G9" s="277"/>
      <c r="H9" s="277"/>
      <c r="I9" s="277"/>
      <c r="J9" s="277"/>
      <c r="K9" s="277"/>
      <c r="L9" s="277"/>
      <c r="M9" s="277"/>
      <c r="N9" s="277"/>
      <c r="O9" s="68"/>
      <c r="P9" s="68"/>
      <c r="Q9" s="68"/>
      <c r="R9" s="277"/>
      <c r="S9" s="277"/>
      <c r="T9" s="277"/>
      <c r="AG9" s="1"/>
      <c r="AH9" s="1"/>
      <c r="AI9" s="1"/>
      <c r="AJ9" s="1"/>
      <c r="AK9" s="1"/>
      <c r="AL9" s="1"/>
      <c r="AM9" s="1"/>
    </row>
    <row r="10" spans="2:39" ht="12.75" customHeight="1">
      <c r="B10" s="102" t="s">
        <v>33</v>
      </c>
      <c r="C10" s="97"/>
      <c r="D10" s="97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9"/>
      <c r="P10" s="99"/>
      <c r="Q10" s="99"/>
      <c r="R10" s="98"/>
      <c r="S10" s="98"/>
      <c r="T10" s="98"/>
      <c r="AG10" s="1"/>
      <c r="AH10" s="1"/>
      <c r="AI10" s="1"/>
      <c r="AJ10" s="1"/>
      <c r="AK10" s="1"/>
      <c r="AL10" s="1"/>
      <c r="AM10" s="1"/>
    </row>
    <row r="11" spans="2:39" ht="12.75" customHeight="1">
      <c r="B11" s="278"/>
      <c r="C11" s="276"/>
      <c r="D11" s="276"/>
      <c r="E11" s="276"/>
      <c r="F11" s="277"/>
      <c r="G11" s="277"/>
      <c r="H11" s="277"/>
      <c r="I11" s="277"/>
      <c r="J11" s="277"/>
      <c r="K11" s="277"/>
      <c r="L11" s="277"/>
      <c r="M11" s="277"/>
      <c r="N11" s="277"/>
      <c r="O11" s="68"/>
      <c r="P11" s="68"/>
      <c r="Q11" s="68"/>
      <c r="R11" s="277"/>
      <c r="S11" s="277"/>
      <c r="T11" s="277"/>
      <c r="AG11" s="1"/>
      <c r="AH11" s="1"/>
      <c r="AI11" s="1"/>
      <c r="AJ11" s="1"/>
      <c r="AK11" s="1"/>
      <c r="AL11" s="1"/>
      <c r="AM11" s="1"/>
    </row>
    <row r="12" ht="12.75" customHeight="1"/>
    <row r="13" spans="2:39" s="14" customFormat="1" ht="15" customHeight="1">
      <c r="B13" s="116" t="s">
        <v>46</v>
      </c>
      <c r="C13" s="279"/>
      <c r="D13" s="279"/>
      <c r="E13" s="279"/>
      <c r="O13" s="15"/>
      <c r="P13" s="15"/>
      <c r="Q13" s="15"/>
      <c r="V13" s="280"/>
      <c r="AG13" s="38"/>
      <c r="AH13" s="38"/>
      <c r="AI13" s="38"/>
      <c r="AJ13" s="38"/>
      <c r="AK13" s="38"/>
      <c r="AL13" s="38"/>
      <c r="AM13" s="38"/>
    </row>
    <row r="14" spans="2:39" s="14" customFormat="1" ht="15" customHeight="1">
      <c r="B14" s="44">
        <v>0.03852</v>
      </c>
      <c r="C14" s="279"/>
      <c r="D14" s="279"/>
      <c r="E14" s="279"/>
      <c r="O14" s="15"/>
      <c r="P14" s="15"/>
      <c r="Q14" s="15"/>
      <c r="V14" s="280"/>
      <c r="AG14" s="38"/>
      <c r="AH14" s="38"/>
      <c r="AI14" s="38"/>
      <c r="AJ14" s="38"/>
      <c r="AK14" s="38"/>
      <c r="AL14" s="38"/>
      <c r="AM14" s="38"/>
    </row>
    <row r="15" spans="2:39" s="14" customFormat="1" ht="15" customHeight="1">
      <c r="B15" s="281" t="s">
        <v>123</v>
      </c>
      <c r="C15" s="279"/>
      <c r="D15" s="279"/>
      <c r="E15" s="279"/>
      <c r="O15" s="15"/>
      <c r="P15" s="15"/>
      <c r="Q15" s="15"/>
      <c r="V15" s="280"/>
      <c r="AG15" s="38"/>
      <c r="AH15" s="38"/>
      <c r="AI15" s="38"/>
      <c r="AJ15" s="38"/>
      <c r="AK15" s="38"/>
      <c r="AL15" s="38"/>
      <c r="AM15" s="38"/>
    </row>
    <row r="16" spans="2:17" ht="13.5" customHeight="1">
      <c r="B16" s="282"/>
      <c r="C16" s="282"/>
      <c r="D16" s="282"/>
      <c r="E16" s="282"/>
      <c r="O16" s="4"/>
      <c r="P16" s="4"/>
      <c r="Q16" s="4"/>
    </row>
    <row r="17" spans="2:39" ht="24" customHeight="1">
      <c r="B17" s="283" t="s">
        <v>51</v>
      </c>
      <c r="C17" s="282"/>
      <c r="D17" s="282"/>
      <c r="E17" s="282"/>
      <c r="O17" s="4"/>
      <c r="P17" s="4"/>
      <c r="V17" s="1"/>
      <c r="AB17" s="37"/>
      <c r="AC17" s="37"/>
      <c r="AD17" s="37"/>
      <c r="AE17" s="37"/>
      <c r="AF17" s="37"/>
      <c r="AI17" s="1"/>
      <c r="AJ17" s="1"/>
      <c r="AK17" s="1"/>
      <c r="AL17" s="1"/>
      <c r="AM17" s="1"/>
    </row>
    <row r="18" spans="2:39" ht="15" customHeight="1">
      <c r="B18" s="105" t="s">
        <v>44</v>
      </c>
      <c r="C18" s="282"/>
      <c r="D18" s="282"/>
      <c r="E18" s="282"/>
      <c r="F18" s="340" t="s">
        <v>28</v>
      </c>
      <c r="O18" s="340" t="s">
        <v>47</v>
      </c>
      <c r="P18" s="284"/>
      <c r="T18" s="340" t="s">
        <v>30</v>
      </c>
      <c r="V18" s="1"/>
      <c r="AB18" s="37"/>
      <c r="AC18" s="37"/>
      <c r="AD18" s="37"/>
      <c r="AE18" s="37"/>
      <c r="AF18" s="37"/>
      <c r="AI18" s="1"/>
      <c r="AJ18" s="1"/>
      <c r="AK18" s="1"/>
      <c r="AL18" s="1"/>
      <c r="AM18" s="1"/>
    </row>
    <row r="19" spans="2:39" ht="15" customHeight="1">
      <c r="B19" s="110" t="s">
        <v>36</v>
      </c>
      <c r="C19" s="282"/>
      <c r="D19" s="282"/>
      <c r="E19" s="282"/>
      <c r="F19" s="341"/>
      <c r="O19" s="341"/>
      <c r="P19" s="284"/>
      <c r="T19" s="341"/>
      <c r="V19" s="1"/>
      <c r="AB19" s="37"/>
      <c r="AC19" s="37"/>
      <c r="AD19" s="37"/>
      <c r="AE19" s="37"/>
      <c r="AF19" s="37"/>
      <c r="AI19" s="1"/>
      <c r="AJ19" s="1"/>
      <c r="AK19" s="1"/>
      <c r="AL19" s="1"/>
      <c r="AM19" s="1"/>
    </row>
    <row r="20" spans="2:34" s="5" customFormat="1" ht="15" customHeight="1">
      <c r="B20" s="103" t="s">
        <v>124</v>
      </c>
      <c r="C20" s="107" t="s">
        <v>13</v>
      </c>
      <c r="D20" s="82" t="s">
        <v>14</v>
      </c>
      <c r="E20" s="82" t="s">
        <v>0</v>
      </c>
      <c r="F20" s="343"/>
      <c r="G20" s="285" t="s">
        <v>17</v>
      </c>
      <c r="H20" s="286" t="s">
        <v>18</v>
      </c>
      <c r="I20" s="285" t="s">
        <v>6</v>
      </c>
      <c r="J20" s="286" t="s">
        <v>5</v>
      </c>
      <c r="K20" s="286" t="s">
        <v>1</v>
      </c>
      <c r="L20" s="286" t="s">
        <v>26</v>
      </c>
      <c r="M20" s="287" t="s">
        <v>27</v>
      </c>
      <c r="N20" s="286" t="s">
        <v>110</v>
      </c>
      <c r="O20" s="342"/>
      <c r="P20" s="285" t="s">
        <v>3</v>
      </c>
      <c r="Q20" s="285" t="s">
        <v>4</v>
      </c>
      <c r="R20" s="286" t="s">
        <v>2</v>
      </c>
      <c r="S20" s="287" t="s">
        <v>19</v>
      </c>
      <c r="T20" s="343"/>
      <c r="AB20" s="42"/>
      <c r="AC20" s="42"/>
      <c r="AD20" s="42"/>
      <c r="AE20" s="42"/>
      <c r="AF20" s="42"/>
      <c r="AG20" s="42"/>
      <c r="AH20" s="42"/>
    </row>
    <row r="21" spans="2:39" ht="12.75" customHeight="1">
      <c r="B21" s="16" t="s">
        <v>35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30"/>
      <c r="N21" s="31"/>
      <c r="O21" s="23"/>
      <c r="P21" s="21"/>
      <c r="Q21" s="22"/>
      <c r="R21" s="31"/>
      <c r="S21" s="35"/>
      <c r="T21" s="35"/>
      <c r="V21" s="1"/>
      <c r="AB21" s="37"/>
      <c r="AC21" s="37"/>
      <c r="AD21" s="37"/>
      <c r="AE21" s="37"/>
      <c r="AF21" s="37"/>
      <c r="AI21" s="1"/>
      <c r="AJ21" s="1"/>
      <c r="AK21" s="1"/>
      <c r="AL21" s="1"/>
      <c r="AM21" s="1"/>
    </row>
    <row r="22" spans="2:39" ht="12.75" customHeight="1">
      <c r="B22" s="6" t="s">
        <v>25</v>
      </c>
      <c r="C22" s="328">
        <f>ROUND(B14*C170,6)</f>
        <v>0.499211</v>
      </c>
      <c r="D22" s="328">
        <f>ROUND(B14*C171,6)</f>
        <v>0.034259</v>
      </c>
      <c r="E22" s="328">
        <f>C172</f>
        <v>0.007946</v>
      </c>
      <c r="F22" s="338">
        <f>SUM(C22:E27)</f>
        <v>0.541416</v>
      </c>
      <c r="G22" s="327" t="s">
        <v>29</v>
      </c>
      <c r="H22" s="324">
        <f aca="true" t="shared" si="0" ref="H22:H27">C177</f>
        <v>0</v>
      </c>
      <c r="I22" s="328">
        <f>ROUND(B14*C183,6)</f>
        <v>0.054651</v>
      </c>
      <c r="J22" s="328">
        <f>C184</f>
        <v>0.001186</v>
      </c>
      <c r="K22" s="328">
        <f>C185</f>
        <v>0.000339</v>
      </c>
      <c r="L22" s="327" t="s">
        <v>29</v>
      </c>
      <c r="M22" s="351" t="s">
        <v>29</v>
      </c>
      <c r="N22" s="327" t="s">
        <v>29</v>
      </c>
      <c r="O22" s="288">
        <f>H22+I22+J22+K22</f>
        <v>0.056176</v>
      </c>
      <c r="P22" s="347">
        <f>D190</f>
        <v>0</v>
      </c>
      <c r="Q22" s="347">
        <f>C191</f>
        <v>0</v>
      </c>
      <c r="R22" s="318">
        <f aca="true" t="shared" si="1" ref="R22:R27">C192</f>
        <v>0.00222</v>
      </c>
      <c r="S22" s="328">
        <f>C198</f>
        <v>0</v>
      </c>
      <c r="T22" s="289">
        <f>P22+Q22+R22+S22</f>
        <v>0.00222</v>
      </c>
      <c r="V22" s="1"/>
      <c r="AB22" s="37"/>
      <c r="AC22" s="37"/>
      <c r="AD22" s="37"/>
      <c r="AE22" s="37"/>
      <c r="AF22" s="37"/>
      <c r="AI22" s="1"/>
      <c r="AJ22" s="1"/>
      <c r="AK22" s="1"/>
      <c r="AL22" s="1"/>
      <c r="AM22" s="1"/>
    </row>
    <row r="23" spans="2:39" ht="12.75" customHeight="1">
      <c r="B23" s="6" t="s">
        <v>111</v>
      </c>
      <c r="C23" s="328"/>
      <c r="D23" s="328"/>
      <c r="E23" s="328"/>
      <c r="F23" s="338"/>
      <c r="G23" s="327"/>
      <c r="H23" s="324">
        <f t="shared" si="0"/>
        <v>0.07943800000000001</v>
      </c>
      <c r="I23" s="328"/>
      <c r="J23" s="328"/>
      <c r="K23" s="328"/>
      <c r="L23" s="327"/>
      <c r="M23" s="351"/>
      <c r="N23" s="327"/>
      <c r="O23" s="288">
        <f>H23+I22+J22+K22</f>
        <v>0.135614</v>
      </c>
      <c r="P23" s="347"/>
      <c r="Q23" s="347"/>
      <c r="R23" s="318">
        <f t="shared" si="1"/>
        <v>0.04842</v>
      </c>
      <c r="S23" s="328"/>
      <c r="T23" s="289">
        <f>P22+Q22+R23+S22</f>
        <v>0.04842</v>
      </c>
      <c r="V23" s="1"/>
      <c r="AB23" s="37"/>
      <c r="AC23" s="37"/>
      <c r="AD23" s="37"/>
      <c r="AE23" s="37"/>
      <c r="AF23" s="37"/>
      <c r="AI23" s="1"/>
      <c r="AJ23" s="1"/>
      <c r="AK23" s="1"/>
      <c r="AL23" s="1"/>
      <c r="AM23" s="1"/>
    </row>
    <row r="24" spans="2:39" ht="12.75" customHeight="1">
      <c r="B24" s="6" t="s">
        <v>8</v>
      </c>
      <c r="C24" s="328"/>
      <c r="D24" s="328"/>
      <c r="E24" s="328"/>
      <c r="F24" s="338"/>
      <c r="G24" s="327"/>
      <c r="H24" s="324">
        <f t="shared" si="0"/>
        <v>0.07270800000000001</v>
      </c>
      <c r="I24" s="328"/>
      <c r="J24" s="328"/>
      <c r="K24" s="328"/>
      <c r="L24" s="327"/>
      <c r="M24" s="351"/>
      <c r="N24" s="327"/>
      <c r="O24" s="288">
        <f>H24+I22+J22+K22</f>
        <v>0.128884</v>
      </c>
      <c r="P24" s="347"/>
      <c r="Q24" s="347"/>
      <c r="R24" s="318">
        <f t="shared" si="1"/>
        <v>0.02952</v>
      </c>
      <c r="S24" s="328"/>
      <c r="T24" s="289">
        <f>P22+Q22+R24+S22</f>
        <v>0.02952</v>
      </c>
      <c r="V24" s="1"/>
      <c r="AB24" s="37"/>
      <c r="AC24" s="37"/>
      <c r="AD24" s="37"/>
      <c r="AE24" s="37"/>
      <c r="AF24" s="37"/>
      <c r="AI24" s="1"/>
      <c r="AJ24" s="1"/>
      <c r="AK24" s="1"/>
      <c r="AL24" s="1"/>
      <c r="AM24" s="1"/>
    </row>
    <row r="25" spans="2:39" ht="12.75" customHeight="1">
      <c r="B25" s="6" t="s">
        <v>9</v>
      </c>
      <c r="C25" s="328"/>
      <c r="D25" s="328"/>
      <c r="E25" s="328"/>
      <c r="F25" s="338"/>
      <c r="G25" s="327"/>
      <c r="H25" s="324">
        <f t="shared" si="0"/>
        <v>0.073014</v>
      </c>
      <c r="I25" s="328"/>
      <c r="J25" s="328"/>
      <c r="K25" s="328"/>
      <c r="L25" s="327"/>
      <c r="M25" s="351"/>
      <c r="N25" s="327"/>
      <c r="O25" s="288">
        <f>H25+I22+J22+K22</f>
        <v>0.12919</v>
      </c>
      <c r="P25" s="347"/>
      <c r="Q25" s="347"/>
      <c r="R25" s="318">
        <f t="shared" si="1"/>
        <v>0.02432</v>
      </c>
      <c r="S25" s="328"/>
      <c r="T25" s="289">
        <f>P22+Q22+R25+S22</f>
        <v>0.02432</v>
      </c>
      <c r="V25" s="1"/>
      <c r="AB25" s="37"/>
      <c r="AC25" s="37"/>
      <c r="AD25" s="37"/>
      <c r="AE25" s="37"/>
      <c r="AF25" s="37"/>
      <c r="AI25" s="1"/>
      <c r="AJ25" s="1"/>
      <c r="AK25" s="1"/>
      <c r="AL25" s="1"/>
      <c r="AM25" s="1"/>
    </row>
    <row r="26" spans="2:39" ht="12.75" customHeight="1">
      <c r="B26" s="6" t="s">
        <v>10</v>
      </c>
      <c r="C26" s="328"/>
      <c r="D26" s="328"/>
      <c r="E26" s="328"/>
      <c r="F26" s="338"/>
      <c r="G26" s="327"/>
      <c r="H26" s="324">
        <f t="shared" si="0"/>
        <v>0.054557</v>
      </c>
      <c r="I26" s="328"/>
      <c r="J26" s="328"/>
      <c r="K26" s="328"/>
      <c r="L26" s="327"/>
      <c r="M26" s="351"/>
      <c r="N26" s="327"/>
      <c r="O26" s="288">
        <f>H26+I22+J22+K22</f>
        <v>0.11073300000000001</v>
      </c>
      <c r="P26" s="347"/>
      <c r="Q26" s="347"/>
      <c r="R26" s="318">
        <f t="shared" si="1"/>
        <v>0.01802</v>
      </c>
      <c r="S26" s="328"/>
      <c r="T26" s="289">
        <f>P22+Q22+R26+S22</f>
        <v>0.01802</v>
      </c>
      <c r="V26" s="1"/>
      <c r="AB26" s="37"/>
      <c r="AC26" s="37"/>
      <c r="AD26" s="37"/>
      <c r="AE26" s="37"/>
      <c r="AF26" s="37"/>
      <c r="AI26" s="1"/>
      <c r="AJ26" s="1"/>
      <c r="AK26" s="1"/>
      <c r="AL26" s="1"/>
      <c r="AM26" s="1"/>
    </row>
    <row r="27" spans="2:39" ht="12.75" customHeight="1">
      <c r="B27" s="6" t="s">
        <v>11</v>
      </c>
      <c r="C27" s="329"/>
      <c r="D27" s="329"/>
      <c r="E27" s="329"/>
      <c r="F27" s="339"/>
      <c r="G27" s="337"/>
      <c r="H27" s="324">
        <f t="shared" si="0"/>
        <v>0.027635</v>
      </c>
      <c r="I27" s="329"/>
      <c r="J27" s="329"/>
      <c r="K27" s="329"/>
      <c r="L27" s="337"/>
      <c r="M27" s="352"/>
      <c r="N27" s="337"/>
      <c r="O27" s="288">
        <f>H27+I22+J22+K22</f>
        <v>0.08381100000000001</v>
      </c>
      <c r="P27" s="348"/>
      <c r="Q27" s="348"/>
      <c r="R27" s="319">
        <f t="shared" si="1"/>
        <v>0.00882</v>
      </c>
      <c r="S27" s="329"/>
      <c r="T27" s="289">
        <f>P22+Q22+R27+S22</f>
        <v>0.00882</v>
      </c>
      <c r="V27" s="1"/>
      <c r="AB27" s="37"/>
      <c r="AC27" s="37"/>
      <c r="AD27" s="37"/>
      <c r="AE27" s="37"/>
      <c r="AF27" s="37"/>
      <c r="AI27" s="1"/>
      <c r="AJ27" s="1"/>
      <c r="AK27" s="1"/>
      <c r="AL27" s="1"/>
      <c r="AM27" s="1"/>
    </row>
    <row r="28" spans="2:39" ht="13.5">
      <c r="B28" s="55" t="s">
        <v>34</v>
      </c>
      <c r="C28" s="48"/>
      <c r="D28" s="52"/>
      <c r="E28" s="36"/>
      <c r="F28" s="290"/>
      <c r="G28" s="36"/>
      <c r="H28" s="52"/>
      <c r="I28" s="48"/>
      <c r="J28" s="48"/>
      <c r="K28" s="52"/>
      <c r="L28" s="48"/>
      <c r="M28" s="52"/>
      <c r="N28" s="48"/>
      <c r="O28" s="290"/>
      <c r="P28" s="290"/>
      <c r="Q28" s="52"/>
      <c r="R28" s="36"/>
      <c r="S28" s="36"/>
      <c r="T28" s="36"/>
      <c r="V28" s="1"/>
      <c r="AB28" s="37"/>
      <c r="AC28" s="37"/>
      <c r="AD28" s="37"/>
      <c r="AE28" s="37"/>
      <c r="AF28" s="37"/>
      <c r="AI28" s="1"/>
      <c r="AJ28" s="1"/>
      <c r="AK28" s="1"/>
      <c r="AL28" s="1"/>
      <c r="AM28" s="1"/>
    </row>
    <row r="29" spans="2:39" ht="13.5">
      <c r="B29" s="56" t="s">
        <v>45</v>
      </c>
      <c r="C29" s="327" t="s">
        <v>29</v>
      </c>
      <c r="D29" s="327" t="s">
        <v>29</v>
      </c>
      <c r="E29" s="335">
        <f>E172</f>
        <v>82.39</v>
      </c>
      <c r="F29" s="330">
        <f>SUM(C29:E31)</f>
        <v>82.39</v>
      </c>
      <c r="G29" s="320">
        <f>C174</f>
        <v>67.89</v>
      </c>
      <c r="H29" s="327" t="s">
        <v>29</v>
      </c>
      <c r="I29" s="327" t="s">
        <v>29</v>
      </c>
      <c r="J29" s="327" t="s">
        <v>29</v>
      </c>
      <c r="K29" s="327" t="s">
        <v>29</v>
      </c>
      <c r="L29" s="335">
        <f>C186</f>
        <v>-0.01</v>
      </c>
      <c r="M29" s="344">
        <f>C187</f>
        <v>0.07</v>
      </c>
      <c r="N29" s="335">
        <f>C188</f>
        <v>0</v>
      </c>
      <c r="O29" s="254">
        <f>G29+L29+M29+N29</f>
        <v>67.94999999999999</v>
      </c>
      <c r="P29" s="346" t="s">
        <v>29</v>
      </c>
      <c r="Q29" s="346" t="s">
        <v>29</v>
      </c>
      <c r="R29" s="335">
        <f>D192</f>
        <v>-26.13</v>
      </c>
      <c r="S29" s="327" t="s">
        <v>29</v>
      </c>
      <c r="T29" s="330">
        <f>R29</f>
        <v>-26.13</v>
      </c>
      <c r="V29" s="1"/>
      <c r="AB29" s="37"/>
      <c r="AC29" s="37"/>
      <c r="AD29" s="37"/>
      <c r="AE29" s="37"/>
      <c r="AF29" s="37"/>
      <c r="AI29" s="1"/>
      <c r="AJ29" s="1"/>
      <c r="AK29" s="1"/>
      <c r="AL29" s="1"/>
      <c r="AM29" s="1"/>
    </row>
    <row r="30" spans="2:39" ht="13.5">
      <c r="B30" s="56" t="s">
        <v>23</v>
      </c>
      <c r="C30" s="328"/>
      <c r="D30" s="328"/>
      <c r="E30" s="335"/>
      <c r="F30" s="330"/>
      <c r="G30" s="320">
        <f>C175</f>
        <v>473.45</v>
      </c>
      <c r="H30" s="328"/>
      <c r="I30" s="328"/>
      <c r="J30" s="328"/>
      <c r="K30" s="328"/>
      <c r="L30" s="335"/>
      <c r="M30" s="344"/>
      <c r="N30" s="335"/>
      <c r="O30" s="254">
        <f>G30+L29+M29+N29</f>
        <v>473.51</v>
      </c>
      <c r="P30" s="347"/>
      <c r="Q30" s="347"/>
      <c r="R30" s="335"/>
      <c r="S30" s="328"/>
      <c r="T30" s="330"/>
      <c r="V30" s="1"/>
      <c r="AB30" s="37"/>
      <c r="AC30" s="37"/>
      <c r="AD30" s="37"/>
      <c r="AE30" s="37"/>
      <c r="AF30" s="37"/>
      <c r="AI30" s="1"/>
      <c r="AJ30" s="1"/>
      <c r="AK30" s="1"/>
      <c r="AL30" s="1"/>
      <c r="AM30" s="1"/>
    </row>
    <row r="31" spans="2:39" ht="13.5">
      <c r="B31" s="54" t="s">
        <v>24</v>
      </c>
      <c r="C31" s="329"/>
      <c r="D31" s="329"/>
      <c r="E31" s="336"/>
      <c r="F31" s="331"/>
      <c r="G31" s="321">
        <f>C176</f>
        <v>1063.97</v>
      </c>
      <c r="H31" s="329"/>
      <c r="I31" s="329"/>
      <c r="J31" s="329"/>
      <c r="K31" s="329"/>
      <c r="L31" s="336"/>
      <c r="M31" s="345"/>
      <c r="N31" s="336"/>
      <c r="O31" s="255">
        <f>G31+L29+M29+N29</f>
        <v>1064.03</v>
      </c>
      <c r="P31" s="348"/>
      <c r="Q31" s="348"/>
      <c r="R31" s="336"/>
      <c r="S31" s="329"/>
      <c r="T31" s="331"/>
      <c r="V31" s="1"/>
      <c r="AB31" s="37"/>
      <c r="AC31" s="37"/>
      <c r="AD31" s="37"/>
      <c r="AE31" s="37"/>
      <c r="AF31" s="37"/>
      <c r="AI31" s="1"/>
      <c r="AJ31" s="1"/>
      <c r="AK31" s="1"/>
      <c r="AL31" s="1"/>
      <c r="AM31" s="1"/>
    </row>
    <row r="32" spans="2:39" ht="25.5" customHeight="1">
      <c r="B32" s="291" t="s">
        <v>38</v>
      </c>
      <c r="C32" s="332" t="s">
        <v>113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4"/>
      <c r="V32" s="1"/>
      <c r="AB32" s="37"/>
      <c r="AC32" s="37"/>
      <c r="AD32" s="37"/>
      <c r="AE32" s="37"/>
      <c r="AF32" s="37"/>
      <c r="AI32" s="1"/>
      <c r="AJ32" s="1"/>
      <c r="AK32" s="1"/>
      <c r="AL32" s="1"/>
      <c r="AM32" s="1"/>
    </row>
    <row r="33" spans="2:34" s="68" customFormat="1" ht="13.5">
      <c r="B33" s="59"/>
      <c r="C33" s="292"/>
      <c r="D33" s="292"/>
      <c r="E33" s="292"/>
      <c r="F33" s="293"/>
      <c r="G33" s="292"/>
      <c r="H33" s="292"/>
      <c r="I33" s="292"/>
      <c r="J33" s="292"/>
      <c r="K33" s="292"/>
      <c r="L33" s="292"/>
      <c r="M33" s="292"/>
      <c r="N33" s="292"/>
      <c r="O33" s="294"/>
      <c r="P33" s="294"/>
      <c r="Q33" s="292"/>
      <c r="R33" s="292"/>
      <c r="AB33" s="69"/>
      <c r="AC33" s="69"/>
      <c r="AD33" s="69"/>
      <c r="AE33" s="69"/>
      <c r="AF33" s="69"/>
      <c r="AG33" s="69"/>
      <c r="AH33" s="69"/>
    </row>
    <row r="34" spans="6:39" ht="13.5"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V34" s="1"/>
      <c r="AB34" s="37"/>
      <c r="AC34" s="37"/>
      <c r="AD34" s="37"/>
      <c r="AE34" s="37"/>
      <c r="AF34" s="37"/>
      <c r="AI34" s="1"/>
      <c r="AJ34" s="1"/>
      <c r="AK34" s="1"/>
      <c r="AL34" s="1"/>
      <c r="AM34" s="1"/>
    </row>
    <row r="35" spans="2:39" ht="24" customHeight="1">
      <c r="B35" s="283" t="s">
        <v>52</v>
      </c>
      <c r="C35" s="296"/>
      <c r="D35" s="296"/>
      <c r="E35" s="296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V35" s="1"/>
      <c r="AB35" s="37"/>
      <c r="AC35" s="37"/>
      <c r="AD35" s="37"/>
      <c r="AE35" s="37"/>
      <c r="AF35" s="37"/>
      <c r="AI35" s="1"/>
      <c r="AJ35" s="1"/>
      <c r="AK35" s="1"/>
      <c r="AL35" s="1"/>
      <c r="AM35" s="1"/>
    </row>
    <row r="36" spans="2:39" ht="15" customHeight="1">
      <c r="B36" s="105" t="s">
        <v>44</v>
      </c>
      <c r="C36" s="296"/>
      <c r="D36" s="296"/>
      <c r="E36" s="296"/>
      <c r="F36" s="340" t="s">
        <v>28</v>
      </c>
      <c r="G36" s="295"/>
      <c r="H36" s="295"/>
      <c r="I36" s="295"/>
      <c r="J36" s="295"/>
      <c r="K36" s="295"/>
      <c r="L36" s="295"/>
      <c r="M36" s="295"/>
      <c r="N36" s="295"/>
      <c r="O36" s="340" t="s">
        <v>47</v>
      </c>
      <c r="P36" s="284"/>
      <c r="Q36" s="295"/>
      <c r="R36" s="295"/>
      <c r="S36" s="295"/>
      <c r="T36" s="340" t="s">
        <v>30</v>
      </c>
      <c r="V36" s="1"/>
      <c r="AB36" s="37"/>
      <c r="AC36" s="37"/>
      <c r="AD36" s="37"/>
      <c r="AE36" s="37"/>
      <c r="AF36" s="37"/>
      <c r="AI36" s="1"/>
      <c r="AJ36" s="1"/>
      <c r="AK36" s="1"/>
      <c r="AL36" s="1"/>
      <c r="AM36" s="1"/>
    </row>
    <row r="37" spans="2:39" ht="15" customHeight="1">
      <c r="B37" s="110" t="s">
        <v>37</v>
      </c>
      <c r="C37" s="296"/>
      <c r="D37" s="296"/>
      <c r="E37" s="296"/>
      <c r="F37" s="341"/>
      <c r="G37" s="295"/>
      <c r="H37" s="295"/>
      <c r="I37" s="295"/>
      <c r="J37" s="295"/>
      <c r="K37" s="295"/>
      <c r="L37" s="295"/>
      <c r="M37" s="295"/>
      <c r="N37" s="295"/>
      <c r="O37" s="341"/>
      <c r="P37" s="284"/>
      <c r="Q37" s="295"/>
      <c r="R37" s="295"/>
      <c r="S37" s="295"/>
      <c r="T37" s="341"/>
      <c r="V37" s="1"/>
      <c r="AB37" s="37"/>
      <c r="AC37" s="37"/>
      <c r="AD37" s="37"/>
      <c r="AE37" s="37"/>
      <c r="AF37" s="37"/>
      <c r="AI37" s="1"/>
      <c r="AJ37" s="1"/>
      <c r="AK37" s="1"/>
      <c r="AL37" s="1"/>
      <c r="AM37" s="1"/>
    </row>
    <row r="38" spans="2:39" ht="15" customHeight="1">
      <c r="B38" s="103" t="s">
        <v>124</v>
      </c>
      <c r="C38" s="107" t="s">
        <v>13</v>
      </c>
      <c r="D38" s="82" t="s">
        <v>14</v>
      </c>
      <c r="E38" s="82" t="s">
        <v>0</v>
      </c>
      <c r="F38" s="343"/>
      <c r="G38" s="111" t="s">
        <v>17</v>
      </c>
      <c r="H38" s="34" t="s">
        <v>18</v>
      </c>
      <c r="I38" s="34" t="s">
        <v>6</v>
      </c>
      <c r="J38" s="34" t="s">
        <v>5</v>
      </c>
      <c r="K38" s="34" t="s">
        <v>1</v>
      </c>
      <c r="L38" s="286" t="s">
        <v>26</v>
      </c>
      <c r="M38" s="287" t="s">
        <v>27</v>
      </c>
      <c r="N38" s="286" t="s">
        <v>110</v>
      </c>
      <c r="O38" s="343"/>
      <c r="P38" s="286" t="s">
        <v>3</v>
      </c>
      <c r="Q38" s="111" t="s">
        <v>4</v>
      </c>
      <c r="R38" s="106" t="s">
        <v>2</v>
      </c>
      <c r="S38" s="106" t="s">
        <v>19</v>
      </c>
      <c r="T38" s="343"/>
      <c r="V38" s="1"/>
      <c r="AB38" s="37"/>
      <c r="AC38" s="37"/>
      <c r="AD38" s="37"/>
      <c r="AE38" s="37"/>
      <c r="AF38" s="37"/>
      <c r="AI38" s="1"/>
      <c r="AJ38" s="1"/>
      <c r="AK38" s="1"/>
      <c r="AL38" s="1"/>
      <c r="AM38" s="1"/>
    </row>
    <row r="39" spans="2:39" ht="13.5">
      <c r="B39" s="16" t="s">
        <v>35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6"/>
      <c r="O39" s="28"/>
      <c r="P39" s="28"/>
      <c r="Q39" s="25"/>
      <c r="R39" s="26"/>
      <c r="S39" s="35"/>
      <c r="T39" s="35"/>
      <c r="V39" s="1"/>
      <c r="AG39" s="1"/>
      <c r="AH39" s="1"/>
      <c r="AI39" s="1"/>
      <c r="AJ39" s="1"/>
      <c r="AK39" s="1"/>
      <c r="AL39" s="1"/>
      <c r="AM39" s="1"/>
    </row>
    <row r="40" spans="2:39" ht="13.5">
      <c r="B40" s="6" t="s">
        <v>25</v>
      </c>
      <c r="C40" s="328">
        <f>ROUND(B14*C170,6)</f>
        <v>0.499211</v>
      </c>
      <c r="D40" s="328">
        <f>ROUND(B14*C171,6)</f>
        <v>0.034259</v>
      </c>
      <c r="E40" s="328">
        <f>C172</f>
        <v>0.007946</v>
      </c>
      <c r="F40" s="353">
        <f>SUM(C40:E45)</f>
        <v>0.541416</v>
      </c>
      <c r="G40" s="327" t="s">
        <v>29</v>
      </c>
      <c r="H40" s="297">
        <f aca="true" t="shared" si="2" ref="H40:H45">D177</f>
        <v>0</v>
      </c>
      <c r="I40" s="328">
        <f>ROUND(B14*D183,6)</f>
        <v>0.054651</v>
      </c>
      <c r="J40" s="328">
        <f>C184</f>
        <v>0.001186</v>
      </c>
      <c r="K40" s="328">
        <f>C185</f>
        <v>0.000339</v>
      </c>
      <c r="L40" s="327" t="s">
        <v>29</v>
      </c>
      <c r="M40" s="327" t="s">
        <v>29</v>
      </c>
      <c r="N40" s="327" t="s">
        <v>29</v>
      </c>
      <c r="O40" s="298">
        <f>H40+I40+J40+K40</f>
        <v>0.056176</v>
      </c>
      <c r="P40" s="328">
        <f>D190</f>
        <v>0</v>
      </c>
      <c r="Q40" s="349">
        <f>C191</f>
        <v>0</v>
      </c>
      <c r="R40" s="299">
        <f aca="true" t="shared" si="3" ref="R40:R45">C192</f>
        <v>0.00222</v>
      </c>
      <c r="S40" s="328">
        <f>C198</f>
        <v>0</v>
      </c>
      <c r="T40" s="289">
        <f>P40+Q40+R40+S40</f>
        <v>0.00222</v>
      </c>
      <c r="V40" s="1"/>
      <c r="AG40" s="1"/>
      <c r="AH40" s="1"/>
      <c r="AI40" s="1"/>
      <c r="AJ40" s="1"/>
      <c r="AK40" s="1"/>
      <c r="AL40" s="1"/>
      <c r="AM40" s="1"/>
    </row>
    <row r="41" spans="2:39" ht="13.5">
      <c r="B41" s="6" t="s">
        <v>111</v>
      </c>
      <c r="C41" s="328"/>
      <c r="D41" s="328"/>
      <c r="E41" s="328"/>
      <c r="F41" s="353"/>
      <c r="G41" s="327"/>
      <c r="H41" s="297">
        <f t="shared" si="2"/>
        <v>0.060161</v>
      </c>
      <c r="I41" s="328"/>
      <c r="J41" s="328"/>
      <c r="K41" s="328"/>
      <c r="L41" s="327"/>
      <c r="M41" s="327"/>
      <c r="N41" s="327"/>
      <c r="O41" s="298">
        <f>H41+I40+J40+K40</f>
        <v>0.11633700000000001</v>
      </c>
      <c r="P41" s="328"/>
      <c r="Q41" s="349"/>
      <c r="R41" s="299">
        <f t="shared" si="3"/>
        <v>0.04842</v>
      </c>
      <c r="S41" s="328"/>
      <c r="T41" s="289">
        <f>P40+Q40+R41+S40</f>
        <v>0.04842</v>
      </c>
      <c r="V41" s="1"/>
      <c r="AG41" s="1"/>
      <c r="AH41" s="1"/>
      <c r="AI41" s="1"/>
      <c r="AJ41" s="1"/>
      <c r="AK41" s="1"/>
      <c r="AL41" s="1"/>
      <c r="AM41" s="1"/>
    </row>
    <row r="42" spans="2:39" ht="13.5">
      <c r="B42" s="6" t="s">
        <v>8</v>
      </c>
      <c r="C42" s="328"/>
      <c r="D42" s="328"/>
      <c r="E42" s="328"/>
      <c r="F42" s="353"/>
      <c r="G42" s="327"/>
      <c r="H42" s="297">
        <f t="shared" si="2"/>
        <v>0.055064</v>
      </c>
      <c r="I42" s="328"/>
      <c r="J42" s="328"/>
      <c r="K42" s="328"/>
      <c r="L42" s="327"/>
      <c r="M42" s="327"/>
      <c r="N42" s="327"/>
      <c r="O42" s="298">
        <f>H42+I40+J40+K40</f>
        <v>0.11124000000000002</v>
      </c>
      <c r="P42" s="328"/>
      <c r="Q42" s="349"/>
      <c r="R42" s="299">
        <f t="shared" si="3"/>
        <v>0.02952</v>
      </c>
      <c r="S42" s="328"/>
      <c r="T42" s="289">
        <f>P40+Q40+R42+S40</f>
        <v>0.02952</v>
      </c>
      <c r="V42" s="1"/>
      <c r="AG42" s="1"/>
      <c r="AH42" s="1"/>
      <c r="AI42" s="1"/>
      <c r="AJ42" s="1"/>
      <c r="AK42" s="1"/>
      <c r="AL42" s="1"/>
      <c r="AM42" s="1"/>
    </row>
    <row r="43" spans="2:39" ht="13.5">
      <c r="B43" s="6" t="s">
        <v>9</v>
      </c>
      <c r="C43" s="328"/>
      <c r="D43" s="328"/>
      <c r="E43" s="328"/>
      <c r="F43" s="353"/>
      <c r="G43" s="327"/>
      <c r="H43" s="297">
        <f t="shared" si="2"/>
        <v>0.055296000000000005</v>
      </c>
      <c r="I43" s="328"/>
      <c r="J43" s="328"/>
      <c r="K43" s="328"/>
      <c r="L43" s="327"/>
      <c r="M43" s="327"/>
      <c r="N43" s="327"/>
      <c r="O43" s="298">
        <f>H43+I40+J40+K40</f>
        <v>0.11147200000000002</v>
      </c>
      <c r="P43" s="328"/>
      <c r="Q43" s="349"/>
      <c r="R43" s="299">
        <f t="shared" si="3"/>
        <v>0.02432</v>
      </c>
      <c r="S43" s="328"/>
      <c r="T43" s="289">
        <f>P40+Q40+R43+S40</f>
        <v>0.02432</v>
      </c>
      <c r="V43" s="1"/>
      <c r="AG43" s="1"/>
      <c r="AH43" s="1"/>
      <c r="AI43" s="1"/>
      <c r="AJ43" s="1"/>
      <c r="AK43" s="1"/>
      <c r="AL43" s="1"/>
      <c r="AM43" s="1"/>
    </row>
    <row r="44" spans="2:39" ht="13.5">
      <c r="B44" s="6" t="s">
        <v>10</v>
      </c>
      <c r="C44" s="328"/>
      <c r="D44" s="328"/>
      <c r="E44" s="328"/>
      <c r="F44" s="353"/>
      <c r="G44" s="327"/>
      <c r="H44" s="297">
        <f t="shared" si="2"/>
        <v>0.041317000000000006</v>
      </c>
      <c r="I44" s="328"/>
      <c r="J44" s="328"/>
      <c r="K44" s="328"/>
      <c r="L44" s="327"/>
      <c r="M44" s="327"/>
      <c r="N44" s="327"/>
      <c r="O44" s="298">
        <f>H44+I40+J40+K40</f>
        <v>0.09749300000000001</v>
      </c>
      <c r="P44" s="328"/>
      <c r="Q44" s="349"/>
      <c r="R44" s="299">
        <f t="shared" si="3"/>
        <v>0.01802</v>
      </c>
      <c r="S44" s="328"/>
      <c r="T44" s="289">
        <f>P40+Q40+R44+S40</f>
        <v>0.01802</v>
      </c>
      <c r="V44" s="1"/>
      <c r="AG44" s="1"/>
      <c r="AH44" s="1"/>
      <c r="AI44" s="1"/>
      <c r="AJ44" s="1"/>
      <c r="AK44" s="1"/>
      <c r="AL44" s="1"/>
      <c r="AM44" s="1"/>
    </row>
    <row r="45" spans="2:39" ht="13.5">
      <c r="B45" s="6" t="s">
        <v>11</v>
      </c>
      <c r="C45" s="329"/>
      <c r="D45" s="329"/>
      <c r="E45" s="329"/>
      <c r="F45" s="354"/>
      <c r="G45" s="337"/>
      <c r="H45" s="297">
        <f t="shared" si="2"/>
        <v>0.020929000000000003</v>
      </c>
      <c r="I45" s="329"/>
      <c r="J45" s="329"/>
      <c r="K45" s="329"/>
      <c r="L45" s="337"/>
      <c r="M45" s="337"/>
      <c r="N45" s="337"/>
      <c r="O45" s="298">
        <f>H45+I40+J40+K40</f>
        <v>0.07710500000000002</v>
      </c>
      <c r="P45" s="329"/>
      <c r="Q45" s="350"/>
      <c r="R45" s="300">
        <f t="shared" si="3"/>
        <v>0.00882</v>
      </c>
      <c r="S45" s="329"/>
      <c r="T45" s="289">
        <f>P40+Q40+R45+S40</f>
        <v>0.00882</v>
      </c>
      <c r="V45" s="1"/>
      <c r="AG45" s="1"/>
      <c r="AH45" s="1"/>
      <c r="AI45" s="1"/>
      <c r="AJ45" s="1"/>
      <c r="AK45" s="1"/>
      <c r="AL45" s="1"/>
      <c r="AM45" s="1"/>
    </row>
    <row r="46" spans="2:39" ht="13.5">
      <c r="B46" s="55" t="s">
        <v>34</v>
      </c>
      <c r="C46" s="48"/>
      <c r="D46" s="72"/>
      <c r="E46" s="48"/>
      <c r="F46" s="290"/>
      <c r="G46" s="301"/>
      <c r="H46" s="48"/>
      <c r="I46" s="52"/>
      <c r="J46" s="48"/>
      <c r="K46" s="48"/>
      <c r="L46" s="48"/>
      <c r="M46" s="48"/>
      <c r="N46" s="48"/>
      <c r="O46" s="290"/>
      <c r="P46" s="290"/>
      <c r="Q46" s="72"/>
      <c r="R46" s="52"/>
      <c r="S46" s="36"/>
      <c r="T46" s="36"/>
      <c r="V46" s="1"/>
      <c r="AB46" s="37"/>
      <c r="AC46" s="37"/>
      <c r="AD46" s="37"/>
      <c r="AE46" s="37"/>
      <c r="AF46" s="37"/>
      <c r="AI46" s="1"/>
      <c r="AJ46" s="1"/>
      <c r="AK46" s="1"/>
      <c r="AL46" s="1"/>
      <c r="AM46" s="1"/>
    </row>
    <row r="47" spans="2:39" ht="13.5">
      <c r="B47" s="56" t="s">
        <v>45</v>
      </c>
      <c r="C47" s="327" t="s">
        <v>29</v>
      </c>
      <c r="D47" s="327" t="s">
        <v>29</v>
      </c>
      <c r="E47" s="335">
        <f>E172</f>
        <v>82.39</v>
      </c>
      <c r="F47" s="330">
        <f>SUM(C47:E49)</f>
        <v>82.39</v>
      </c>
      <c r="G47" s="322">
        <f>D174</f>
        <v>58.47</v>
      </c>
      <c r="H47" s="327" t="s">
        <v>29</v>
      </c>
      <c r="I47" s="327" t="s">
        <v>29</v>
      </c>
      <c r="J47" s="327" t="s">
        <v>29</v>
      </c>
      <c r="K47" s="327" t="s">
        <v>29</v>
      </c>
      <c r="L47" s="335">
        <f>D186</f>
        <v>0</v>
      </c>
      <c r="M47" s="335">
        <f>D187</f>
        <v>0</v>
      </c>
      <c r="N47" s="335">
        <f>D188</f>
        <v>0</v>
      </c>
      <c r="O47" s="254">
        <f>G47+L47+M47+N47</f>
        <v>58.47</v>
      </c>
      <c r="P47" s="346" t="s">
        <v>29</v>
      </c>
      <c r="Q47" s="346" t="s">
        <v>29</v>
      </c>
      <c r="R47" s="335">
        <f>D192</f>
        <v>-26.13</v>
      </c>
      <c r="S47" s="327" t="s">
        <v>29</v>
      </c>
      <c r="T47" s="330">
        <f>R47</f>
        <v>-26.13</v>
      </c>
      <c r="V47" s="1"/>
      <c r="AB47" s="37"/>
      <c r="AC47" s="37"/>
      <c r="AD47" s="37"/>
      <c r="AE47" s="37"/>
      <c r="AF47" s="37"/>
      <c r="AI47" s="1"/>
      <c r="AJ47" s="1"/>
      <c r="AK47" s="1"/>
      <c r="AL47" s="1"/>
      <c r="AM47" s="1"/>
    </row>
    <row r="48" spans="2:39" ht="13.5">
      <c r="B48" s="56" t="s">
        <v>23</v>
      </c>
      <c r="C48" s="328"/>
      <c r="D48" s="328"/>
      <c r="E48" s="335"/>
      <c r="F48" s="330"/>
      <c r="G48" s="322">
        <f>D175</f>
        <v>419.22</v>
      </c>
      <c r="H48" s="328"/>
      <c r="I48" s="328"/>
      <c r="J48" s="328"/>
      <c r="K48" s="328"/>
      <c r="L48" s="335"/>
      <c r="M48" s="335"/>
      <c r="N48" s="335"/>
      <c r="O48" s="254">
        <f>G48+L47+M47+N47</f>
        <v>419.22</v>
      </c>
      <c r="P48" s="347"/>
      <c r="Q48" s="347"/>
      <c r="R48" s="335"/>
      <c r="S48" s="328"/>
      <c r="T48" s="330"/>
      <c r="V48" s="1"/>
      <c r="AB48" s="37"/>
      <c r="AC48" s="37"/>
      <c r="AD48" s="37"/>
      <c r="AE48" s="37"/>
      <c r="AF48" s="37"/>
      <c r="AI48" s="1"/>
      <c r="AJ48" s="1"/>
      <c r="AK48" s="1"/>
      <c r="AL48" s="1"/>
      <c r="AM48" s="1"/>
    </row>
    <row r="49" spans="2:39" ht="13.5">
      <c r="B49" s="54" t="s">
        <v>24</v>
      </c>
      <c r="C49" s="329"/>
      <c r="D49" s="329"/>
      <c r="E49" s="336"/>
      <c r="F49" s="331"/>
      <c r="G49" s="323">
        <f>D176</f>
        <v>915.22</v>
      </c>
      <c r="H49" s="329"/>
      <c r="I49" s="329"/>
      <c r="J49" s="329"/>
      <c r="K49" s="329"/>
      <c r="L49" s="336"/>
      <c r="M49" s="336"/>
      <c r="N49" s="336"/>
      <c r="O49" s="255">
        <f>G49+L47+M47+N47</f>
        <v>915.22</v>
      </c>
      <c r="P49" s="348"/>
      <c r="Q49" s="348"/>
      <c r="R49" s="336"/>
      <c r="S49" s="329"/>
      <c r="T49" s="331"/>
      <c r="V49" s="1"/>
      <c r="AB49" s="37"/>
      <c r="AC49" s="37"/>
      <c r="AD49" s="37"/>
      <c r="AE49" s="37"/>
      <c r="AF49" s="37"/>
      <c r="AI49" s="1"/>
      <c r="AJ49" s="1"/>
      <c r="AK49" s="1"/>
      <c r="AL49" s="1"/>
      <c r="AM49" s="1"/>
    </row>
    <row r="50" spans="2:39" ht="25.5" customHeight="1">
      <c r="B50" s="291" t="s">
        <v>38</v>
      </c>
      <c r="C50" s="332" t="s">
        <v>113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4"/>
      <c r="V50" s="1"/>
      <c r="AB50" s="37"/>
      <c r="AC50" s="37"/>
      <c r="AD50" s="37"/>
      <c r="AE50" s="37"/>
      <c r="AF50" s="37"/>
      <c r="AI50" s="1"/>
      <c r="AJ50" s="1"/>
      <c r="AK50" s="1"/>
      <c r="AL50" s="1"/>
      <c r="AM50" s="1"/>
    </row>
    <row r="51" spans="2:39" ht="13.5">
      <c r="B51" s="304"/>
      <c r="C51" s="305"/>
      <c r="D51" s="305"/>
      <c r="E51" s="305"/>
      <c r="F51" s="306"/>
      <c r="G51" s="305"/>
      <c r="H51" s="305"/>
      <c r="I51" s="305"/>
      <c r="J51" s="305"/>
      <c r="K51" s="305"/>
      <c r="L51" s="305"/>
      <c r="M51" s="305"/>
      <c r="N51" s="305"/>
      <c r="O51" s="306"/>
      <c r="P51" s="306"/>
      <c r="Q51" s="305"/>
      <c r="R51" s="305"/>
      <c r="V51" s="1"/>
      <c r="AB51" s="37"/>
      <c r="AC51" s="37"/>
      <c r="AD51" s="37"/>
      <c r="AE51" s="37"/>
      <c r="AF51" s="37"/>
      <c r="AI51" s="1"/>
      <c r="AJ51" s="1"/>
      <c r="AK51" s="1"/>
      <c r="AL51" s="1"/>
      <c r="AM51" s="1"/>
    </row>
    <row r="52" spans="2:34" s="68" customFormat="1" ht="13.5">
      <c r="B52" s="307"/>
      <c r="C52" s="292"/>
      <c r="D52" s="292"/>
      <c r="E52" s="292"/>
      <c r="F52" s="308"/>
      <c r="G52" s="292"/>
      <c r="H52" s="292"/>
      <c r="I52" s="292"/>
      <c r="J52" s="292"/>
      <c r="K52" s="292"/>
      <c r="L52" s="292"/>
      <c r="M52" s="292"/>
      <c r="N52" s="292"/>
      <c r="O52" s="308"/>
      <c r="P52" s="308"/>
      <c r="Q52" s="292"/>
      <c r="R52" s="292"/>
      <c r="AB52" s="69"/>
      <c r="AC52" s="69"/>
      <c r="AD52" s="69"/>
      <c r="AE52" s="69"/>
      <c r="AF52" s="69"/>
      <c r="AG52" s="69"/>
      <c r="AH52" s="69"/>
    </row>
    <row r="53" spans="2:34" s="68" customFormat="1" ht="24" customHeight="1">
      <c r="B53" s="283" t="s">
        <v>53</v>
      </c>
      <c r="C53" s="292"/>
      <c r="D53" s="292"/>
      <c r="E53" s="292"/>
      <c r="F53" s="308"/>
      <c r="G53" s="292"/>
      <c r="H53" s="292"/>
      <c r="I53" s="292"/>
      <c r="J53" s="292"/>
      <c r="K53" s="292"/>
      <c r="L53" s="292"/>
      <c r="M53" s="292"/>
      <c r="N53" s="292"/>
      <c r="O53" s="308"/>
      <c r="P53" s="308"/>
      <c r="Q53" s="292"/>
      <c r="R53" s="292"/>
      <c r="AB53" s="69"/>
      <c r="AC53" s="69"/>
      <c r="AD53" s="69"/>
      <c r="AE53" s="69"/>
      <c r="AF53" s="69"/>
      <c r="AG53" s="69"/>
      <c r="AH53" s="69"/>
    </row>
    <row r="54" spans="2:34" s="68" customFormat="1" ht="15" customHeight="1">
      <c r="B54" s="105" t="s">
        <v>44</v>
      </c>
      <c r="C54" s="292"/>
      <c r="D54" s="292"/>
      <c r="E54" s="292"/>
      <c r="F54" s="340" t="s">
        <v>28</v>
      </c>
      <c r="G54" s="292"/>
      <c r="H54" s="292"/>
      <c r="I54" s="292"/>
      <c r="J54" s="292"/>
      <c r="K54" s="292"/>
      <c r="L54" s="292"/>
      <c r="M54" s="292"/>
      <c r="N54" s="292"/>
      <c r="O54" s="340" t="s">
        <v>47</v>
      </c>
      <c r="P54" s="284"/>
      <c r="Q54" s="292"/>
      <c r="R54" s="292"/>
      <c r="T54" s="340" t="s">
        <v>30</v>
      </c>
      <c r="AB54" s="69"/>
      <c r="AC54" s="69"/>
      <c r="AD54" s="69"/>
      <c r="AE54" s="69"/>
      <c r="AF54" s="69"/>
      <c r="AG54" s="69"/>
      <c r="AH54" s="69"/>
    </row>
    <row r="55" spans="2:39" ht="15" customHeight="1">
      <c r="B55" s="110" t="s">
        <v>39</v>
      </c>
      <c r="C55" s="296"/>
      <c r="D55" s="296"/>
      <c r="E55" s="296"/>
      <c r="F55" s="341"/>
      <c r="G55" s="295"/>
      <c r="H55" s="295"/>
      <c r="I55" s="295"/>
      <c r="J55" s="295"/>
      <c r="K55" s="295"/>
      <c r="L55" s="295"/>
      <c r="M55" s="295"/>
      <c r="N55" s="295"/>
      <c r="O55" s="341"/>
      <c r="P55" s="284"/>
      <c r="Q55" s="295"/>
      <c r="R55" s="295"/>
      <c r="S55" s="295"/>
      <c r="T55" s="341"/>
      <c r="V55" s="1"/>
      <c r="AB55" s="37"/>
      <c r="AC55" s="37"/>
      <c r="AD55" s="37"/>
      <c r="AE55" s="37"/>
      <c r="AF55" s="37"/>
      <c r="AI55" s="1"/>
      <c r="AJ55" s="1"/>
      <c r="AK55" s="1"/>
      <c r="AL55" s="1"/>
      <c r="AM55" s="1"/>
    </row>
    <row r="56" spans="2:39" ht="15" customHeight="1">
      <c r="B56" s="103" t="s">
        <v>124</v>
      </c>
      <c r="C56" s="107" t="s">
        <v>13</v>
      </c>
      <c r="D56" s="82" t="s">
        <v>14</v>
      </c>
      <c r="E56" s="82" t="s">
        <v>0</v>
      </c>
      <c r="F56" s="343"/>
      <c r="G56" s="111" t="s">
        <v>17</v>
      </c>
      <c r="H56" s="34" t="s">
        <v>18</v>
      </c>
      <c r="I56" s="34" t="s">
        <v>6</v>
      </c>
      <c r="J56" s="34" t="s">
        <v>5</v>
      </c>
      <c r="K56" s="34" t="s">
        <v>1</v>
      </c>
      <c r="L56" s="286" t="s">
        <v>26</v>
      </c>
      <c r="M56" s="287" t="s">
        <v>27</v>
      </c>
      <c r="N56" s="286" t="s">
        <v>110</v>
      </c>
      <c r="O56" s="343"/>
      <c r="P56" s="286" t="s">
        <v>3</v>
      </c>
      <c r="Q56" s="111" t="s">
        <v>4</v>
      </c>
      <c r="R56" s="106" t="s">
        <v>2</v>
      </c>
      <c r="S56" s="106" t="s">
        <v>19</v>
      </c>
      <c r="T56" s="343"/>
      <c r="V56" s="1"/>
      <c r="AB56" s="37"/>
      <c r="AC56" s="37"/>
      <c r="AD56" s="37"/>
      <c r="AE56" s="37"/>
      <c r="AF56" s="37"/>
      <c r="AI56" s="1"/>
      <c r="AJ56" s="1"/>
      <c r="AK56" s="1"/>
      <c r="AL56" s="1"/>
      <c r="AM56" s="1"/>
    </row>
    <row r="57" spans="2:39" ht="13.5">
      <c r="B57" s="16" t="s">
        <v>35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31"/>
      <c r="O57" s="21"/>
      <c r="P57" s="21"/>
      <c r="Q57" s="30"/>
      <c r="R57" s="31"/>
      <c r="S57" s="35"/>
      <c r="T57" s="35"/>
      <c r="V57" s="1"/>
      <c r="AE57" s="37"/>
      <c r="AF57" s="37"/>
      <c r="AI57" s="1"/>
      <c r="AJ57" s="1"/>
      <c r="AK57" s="1"/>
      <c r="AL57" s="1"/>
      <c r="AM57" s="1"/>
    </row>
    <row r="58" spans="2:39" ht="13.5">
      <c r="B58" s="6" t="s">
        <v>25</v>
      </c>
      <c r="C58" s="328">
        <f>ROUND(B14*C170,6)</f>
        <v>0.499211</v>
      </c>
      <c r="D58" s="328">
        <f>ROUND(B14*C171,6)</f>
        <v>0.034259</v>
      </c>
      <c r="E58" s="328">
        <f>C172</f>
        <v>0.007946</v>
      </c>
      <c r="F58" s="338">
        <f>SUM(C58:E63)</f>
        <v>0.541416</v>
      </c>
      <c r="G58" s="327" t="s">
        <v>29</v>
      </c>
      <c r="H58" s="325">
        <f aca="true" t="shared" si="4" ref="H58:H63">E177</f>
        <v>0</v>
      </c>
      <c r="I58" s="328">
        <f>ROUND(B14*E183,6)</f>
        <v>0.054651</v>
      </c>
      <c r="J58" s="328">
        <f>C184</f>
        <v>0.001186</v>
      </c>
      <c r="K58" s="328">
        <f>C185</f>
        <v>0.000339</v>
      </c>
      <c r="L58" s="327" t="s">
        <v>29</v>
      </c>
      <c r="M58" s="327" t="s">
        <v>29</v>
      </c>
      <c r="N58" s="327" t="s">
        <v>29</v>
      </c>
      <c r="O58" s="289">
        <f>H58+I58+J58+K58</f>
        <v>0.056176</v>
      </c>
      <c r="P58" s="328">
        <f>D190</f>
        <v>0</v>
      </c>
      <c r="Q58" s="349">
        <f>C191</f>
        <v>0</v>
      </c>
      <c r="R58" s="318">
        <f aca="true" t="shared" si="5" ref="R58:R63">C192</f>
        <v>0.00222</v>
      </c>
      <c r="S58" s="328">
        <f>C198</f>
        <v>0</v>
      </c>
      <c r="T58" s="289">
        <f>P58+Q58+R58+S58</f>
        <v>0.00222</v>
      </c>
      <c r="V58" s="1"/>
      <c r="AE58" s="37"/>
      <c r="AF58" s="37"/>
      <c r="AI58" s="1"/>
      <c r="AJ58" s="1"/>
      <c r="AK58" s="1"/>
      <c r="AL58" s="1"/>
      <c r="AM58" s="1"/>
    </row>
    <row r="59" spans="2:39" ht="13.5">
      <c r="B59" s="6" t="s">
        <v>111</v>
      </c>
      <c r="C59" s="328"/>
      <c r="D59" s="328"/>
      <c r="E59" s="328"/>
      <c r="F59" s="338"/>
      <c r="G59" s="327"/>
      <c r="H59" s="325">
        <f t="shared" si="4"/>
        <v>0.083191</v>
      </c>
      <c r="I59" s="328"/>
      <c r="J59" s="328"/>
      <c r="K59" s="328"/>
      <c r="L59" s="327"/>
      <c r="M59" s="327"/>
      <c r="N59" s="327"/>
      <c r="O59" s="289">
        <f>H59+I58+J58+K58</f>
        <v>0.139367</v>
      </c>
      <c r="P59" s="328"/>
      <c r="Q59" s="349"/>
      <c r="R59" s="318">
        <f t="shared" si="5"/>
        <v>0.04842</v>
      </c>
      <c r="S59" s="328"/>
      <c r="T59" s="289">
        <f>P58+Q58+R59+S58</f>
        <v>0.04842</v>
      </c>
      <c r="V59" s="1"/>
      <c r="AE59" s="37"/>
      <c r="AF59" s="37"/>
      <c r="AI59" s="1"/>
      <c r="AJ59" s="1"/>
      <c r="AK59" s="1"/>
      <c r="AL59" s="1"/>
      <c r="AM59" s="1"/>
    </row>
    <row r="60" spans="2:39" ht="13.5">
      <c r="B60" s="6" t="s">
        <v>8</v>
      </c>
      <c r="C60" s="328"/>
      <c r="D60" s="328"/>
      <c r="E60" s="328"/>
      <c r="F60" s="338"/>
      <c r="G60" s="327"/>
      <c r="H60" s="325">
        <f t="shared" si="4"/>
        <v>0.076143</v>
      </c>
      <c r="I60" s="328"/>
      <c r="J60" s="328"/>
      <c r="K60" s="328"/>
      <c r="L60" s="327"/>
      <c r="M60" s="327"/>
      <c r="N60" s="327"/>
      <c r="O60" s="289">
        <f>H60+I58+J58+K58</f>
        <v>0.132319</v>
      </c>
      <c r="P60" s="328"/>
      <c r="Q60" s="349"/>
      <c r="R60" s="318">
        <f t="shared" si="5"/>
        <v>0.02952</v>
      </c>
      <c r="S60" s="328"/>
      <c r="T60" s="289">
        <f>P58+Q58+R60+S58</f>
        <v>0.02952</v>
      </c>
      <c r="V60" s="1"/>
      <c r="AE60" s="37"/>
      <c r="AF60" s="37"/>
      <c r="AI60" s="1"/>
      <c r="AJ60" s="1"/>
      <c r="AK60" s="1"/>
      <c r="AL60" s="1"/>
      <c r="AM60" s="1"/>
    </row>
    <row r="61" spans="2:39" ht="13.5">
      <c r="B61" s="6" t="s">
        <v>9</v>
      </c>
      <c r="C61" s="328"/>
      <c r="D61" s="328"/>
      <c r="E61" s="328"/>
      <c r="F61" s="338"/>
      <c r="G61" s="327"/>
      <c r="H61" s="325">
        <f t="shared" si="4"/>
        <v>0.076463</v>
      </c>
      <c r="I61" s="328"/>
      <c r="J61" s="328"/>
      <c r="K61" s="328"/>
      <c r="L61" s="327"/>
      <c r="M61" s="327"/>
      <c r="N61" s="327"/>
      <c r="O61" s="289">
        <f>H61+I58+J58+K58</f>
        <v>0.132639</v>
      </c>
      <c r="P61" s="328"/>
      <c r="Q61" s="349"/>
      <c r="R61" s="318">
        <f t="shared" si="5"/>
        <v>0.02432</v>
      </c>
      <c r="S61" s="328"/>
      <c r="T61" s="289">
        <f>P58+Q58+R61+S58</f>
        <v>0.02432</v>
      </c>
      <c r="V61" s="1"/>
      <c r="AE61" s="37"/>
      <c r="AF61" s="37"/>
      <c r="AI61" s="1"/>
      <c r="AJ61" s="1"/>
      <c r="AK61" s="1"/>
      <c r="AL61" s="1"/>
      <c r="AM61" s="1"/>
    </row>
    <row r="62" spans="2:39" ht="13.5">
      <c r="B62" s="6" t="s">
        <v>10</v>
      </c>
      <c r="C62" s="328"/>
      <c r="D62" s="328"/>
      <c r="E62" s="328"/>
      <c r="F62" s="338"/>
      <c r="G62" s="327"/>
      <c r="H62" s="325">
        <f t="shared" si="4"/>
        <v>0.057134</v>
      </c>
      <c r="I62" s="328"/>
      <c r="J62" s="328"/>
      <c r="K62" s="328"/>
      <c r="L62" s="327"/>
      <c r="M62" s="327"/>
      <c r="N62" s="327"/>
      <c r="O62" s="289">
        <f>H62+I58+J58+K58</f>
        <v>0.11331000000000001</v>
      </c>
      <c r="P62" s="328"/>
      <c r="Q62" s="349"/>
      <c r="R62" s="318">
        <f t="shared" si="5"/>
        <v>0.01802</v>
      </c>
      <c r="S62" s="328"/>
      <c r="T62" s="289">
        <f>P58+Q58+R62+S58</f>
        <v>0.01802</v>
      </c>
      <c r="V62" s="1"/>
      <c r="AE62" s="37"/>
      <c r="AF62" s="37"/>
      <c r="AI62" s="1"/>
      <c r="AJ62" s="1"/>
      <c r="AK62" s="1"/>
      <c r="AL62" s="1"/>
      <c r="AM62" s="1"/>
    </row>
    <row r="63" spans="2:39" ht="13.5">
      <c r="B63" s="6" t="s">
        <v>11</v>
      </c>
      <c r="C63" s="329"/>
      <c r="D63" s="329"/>
      <c r="E63" s="329"/>
      <c r="F63" s="339"/>
      <c r="G63" s="337"/>
      <c r="H63" s="325">
        <f t="shared" si="4"/>
        <v>0.028940999999999998</v>
      </c>
      <c r="I63" s="329"/>
      <c r="J63" s="329"/>
      <c r="K63" s="329"/>
      <c r="L63" s="337"/>
      <c r="M63" s="337"/>
      <c r="N63" s="337"/>
      <c r="O63" s="289">
        <f>H63+I58+J58+K58</f>
        <v>0.08511700000000001</v>
      </c>
      <c r="P63" s="329"/>
      <c r="Q63" s="350"/>
      <c r="R63" s="319">
        <f t="shared" si="5"/>
        <v>0.00882</v>
      </c>
      <c r="S63" s="329"/>
      <c r="T63" s="289">
        <f>P58+Q58+R63+S58</f>
        <v>0.00882</v>
      </c>
      <c r="V63" s="1"/>
      <c r="AE63" s="37"/>
      <c r="AF63" s="37"/>
      <c r="AI63" s="1"/>
      <c r="AJ63" s="1"/>
      <c r="AK63" s="1"/>
      <c r="AL63" s="1"/>
      <c r="AM63" s="1"/>
    </row>
    <row r="64" spans="2:39" ht="13.5">
      <c r="B64" s="55" t="s">
        <v>34</v>
      </c>
      <c r="C64" s="48"/>
      <c r="D64" s="52"/>
      <c r="E64" s="48"/>
      <c r="F64" s="290"/>
      <c r="G64" s="301"/>
      <c r="H64" s="48"/>
      <c r="I64" s="52"/>
      <c r="J64" s="48"/>
      <c r="K64" s="48"/>
      <c r="L64" s="48"/>
      <c r="M64" s="48"/>
      <c r="N64" s="48"/>
      <c r="O64" s="290"/>
      <c r="P64" s="290"/>
      <c r="Q64" s="72"/>
      <c r="R64" s="52"/>
      <c r="S64" s="36"/>
      <c r="T64" s="36"/>
      <c r="V64" s="1"/>
      <c r="AE64" s="37"/>
      <c r="AF64" s="37"/>
      <c r="AI64" s="1"/>
      <c r="AJ64" s="1"/>
      <c r="AK64" s="1"/>
      <c r="AL64" s="1"/>
      <c r="AM64" s="1"/>
    </row>
    <row r="65" spans="2:39" ht="13.5">
      <c r="B65" s="56" t="s">
        <v>45</v>
      </c>
      <c r="C65" s="327" t="s">
        <v>29</v>
      </c>
      <c r="D65" s="327" t="s">
        <v>29</v>
      </c>
      <c r="E65" s="335">
        <f>E172</f>
        <v>82.39</v>
      </c>
      <c r="F65" s="330">
        <f>SUM(C65:E67)</f>
        <v>82.39</v>
      </c>
      <c r="G65" s="322">
        <f>E174</f>
        <v>62.85</v>
      </c>
      <c r="H65" s="327" t="s">
        <v>29</v>
      </c>
      <c r="I65" s="327" t="s">
        <v>29</v>
      </c>
      <c r="J65" s="327" t="s">
        <v>29</v>
      </c>
      <c r="K65" s="327" t="s">
        <v>29</v>
      </c>
      <c r="L65" s="335">
        <f>E186</f>
        <v>0</v>
      </c>
      <c r="M65" s="335">
        <f>E187</f>
        <v>0</v>
      </c>
      <c r="N65" s="335">
        <f>E188</f>
        <v>0</v>
      </c>
      <c r="O65" s="254">
        <f>G65+L65+M65+N65</f>
        <v>62.85</v>
      </c>
      <c r="P65" s="346" t="s">
        <v>29</v>
      </c>
      <c r="Q65" s="346" t="s">
        <v>29</v>
      </c>
      <c r="R65" s="335">
        <f>D192</f>
        <v>-26.13</v>
      </c>
      <c r="S65" s="327" t="s">
        <v>29</v>
      </c>
      <c r="T65" s="330">
        <f>R65</f>
        <v>-26.13</v>
      </c>
      <c r="V65" s="1"/>
      <c r="AE65" s="37"/>
      <c r="AF65" s="37"/>
      <c r="AI65" s="1"/>
      <c r="AJ65" s="1"/>
      <c r="AK65" s="1"/>
      <c r="AL65" s="1"/>
      <c r="AM65" s="1"/>
    </row>
    <row r="66" spans="2:39" ht="13.5">
      <c r="B66" s="56" t="s">
        <v>23</v>
      </c>
      <c r="C66" s="328"/>
      <c r="D66" s="328"/>
      <c r="E66" s="335"/>
      <c r="F66" s="330"/>
      <c r="G66" s="322">
        <f>E175</f>
        <v>423.38000000000005</v>
      </c>
      <c r="H66" s="328"/>
      <c r="I66" s="328"/>
      <c r="J66" s="328"/>
      <c r="K66" s="328"/>
      <c r="L66" s="335"/>
      <c r="M66" s="335"/>
      <c r="N66" s="335"/>
      <c r="O66" s="254">
        <f>G66+L65+M65+N65</f>
        <v>423.38000000000005</v>
      </c>
      <c r="P66" s="347"/>
      <c r="Q66" s="347"/>
      <c r="R66" s="335"/>
      <c r="S66" s="328"/>
      <c r="T66" s="330"/>
      <c r="V66" s="1"/>
      <c r="AE66" s="37"/>
      <c r="AF66" s="37"/>
      <c r="AI66" s="1"/>
      <c r="AJ66" s="1"/>
      <c r="AK66" s="1"/>
      <c r="AL66" s="1"/>
      <c r="AM66" s="1"/>
    </row>
    <row r="67" spans="2:39" ht="13.5">
      <c r="B67" s="54" t="s">
        <v>24</v>
      </c>
      <c r="C67" s="329"/>
      <c r="D67" s="329"/>
      <c r="E67" s="336"/>
      <c r="F67" s="331"/>
      <c r="G67" s="323">
        <f>E176</f>
        <v>962.3299999999999</v>
      </c>
      <c r="H67" s="329"/>
      <c r="I67" s="329"/>
      <c r="J67" s="329"/>
      <c r="K67" s="329"/>
      <c r="L67" s="336"/>
      <c r="M67" s="336"/>
      <c r="N67" s="336"/>
      <c r="O67" s="255">
        <f>G67+L65+M65+N65</f>
        <v>962.3299999999999</v>
      </c>
      <c r="P67" s="348"/>
      <c r="Q67" s="348"/>
      <c r="R67" s="336"/>
      <c r="S67" s="329"/>
      <c r="T67" s="331"/>
      <c r="V67" s="1"/>
      <c r="AE67" s="37"/>
      <c r="AF67" s="37"/>
      <c r="AI67" s="1"/>
      <c r="AJ67" s="1"/>
      <c r="AK67" s="1"/>
      <c r="AL67" s="1"/>
      <c r="AM67" s="1"/>
    </row>
    <row r="68" spans="2:39" ht="25.5" customHeight="1">
      <c r="B68" s="291" t="s">
        <v>38</v>
      </c>
      <c r="C68" s="332" t="s">
        <v>113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4"/>
      <c r="V68" s="1"/>
      <c r="AB68" s="37"/>
      <c r="AC68" s="37"/>
      <c r="AD68" s="37"/>
      <c r="AE68" s="37"/>
      <c r="AF68" s="37"/>
      <c r="AI68" s="1"/>
      <c r="AJ68" s="1"/>
      <c r="AK68" s="1"/>
      <c r="AL68" s="1"/>
      <c r="AM68" s="1"/>
    </row>
    <row r="69" spans="2:39" ht="13.5">
      <c r="B69" s="304"/>
      <c r="C69" s="305"/>
      <c r="D69" s="305"/>
      <c r="E69" s="305"/>
      <c r="F69" s="306"/>
      <c r="G69" s="305"/>
      <c r="H69" s="305"/>
      <c r="I69" s="305"/>
      <c r="J69" s="305"/>
      <c r="K69" s="305"/>
      <c r="L69" s="305"/>
      <c r="M69" s="305"/>
      <c r="N69" s="305"/>
      <c r="O69" s="306"/>
      <c r="P69" s="306"/>
      <c r="Q69" s="305"/>
      <c r="R69" s="305"/>
      <c r="V69" s="1"/>
      <c r="AE69" s="37"/>
      <c r="AF69" s="37"/>
      <c r="AI69" s="1"/>
      <c r="AJ69" s="1"/>
      <c r="AK69" s="1"/>
      <c r="AL69" s="1"/>
      <c r="AM69" s="1"/>
    </row>
    <row r="70" spans="6:39" ht="13.5"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V70" s="1"/>
      <c r="AB70" s="37"/>
      <c r="AC70" s="37"/>
      <c r="AD70" s="37"/>
      <c r="AE70" s="37"/>
      <c r="AF70" s="37"/>
      <c r="AI70" s="1"/>
      <c r="AJ70" s="1"/>
      <c r="AK70" s="1"/>
      <c r="AL70" s="1"/>
      <c r="AM70" s="1"/>
    </row>
    <row r="71" spans="2:39" ht="24" customHeight="1">
      <c r="B71" s="283" t="s">
        <v>54</v>
      </c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V71" s="1"/>
      <c r="AB71" s="37"/>
      <c r="AC71" s="37"/>
      <c r="AD71" s="37"/>
      <c r="AE71" s="37"/>
      <c r="AF71" s="37"/>
      <c r="AI71" s="1"/>
      <c r="AJ71" s="1"/>
      <c r="AK71" s="1"/>
      <c r="AL71" s="1"/>
      <c r="AM71" s="1"/>
    </row>
    <row r="72" spans="2:39" ht="15" customHeight="1">
      <c r="B72" s="105" t="s">
        <v>44</v>
      </c>
      <c r="F72" s="340" t="s">
        <v>28</v>
      </c>
      <c r="G72" s="295"/>
      <c r="H72" s="295"/>
      <c r="I72" s="295"/>
      <c r="J72" s="295"/>
      <c r="K72" s="295"/>
      <c r="L72" s="295"/>
      <c r="M72" s="295"/>
      <c r="N72" s="295"/>
      <c r="O72" s="340" t="s">
        <v>47</v>
      </c>
      <c r="P72" s="284"/>
      <c r="Q72" s="295"/>
      <c r="R72" s="295"/>
      <c r="S72" s="295"/>
      <c r="T72" s="340" t="s">
        <v>30</v>
      </c>
      <c r="V72" s="1"/>
      <c r="AB72" s="37"/>
      <c r="AC72" s="37"/>
      <c r="AD72" s="37"/>
      <c r="AE72" s="37"/>
      <c r="AF72" s="37"/>
      <c r="AI72" s="1"/>
      <c r="AJ72" s="1"/>
      <c r="AK72" s="1"/>
      <c r="AL72" s="1"/>
      <c r="AM72" s="1"/>
    </row>
    <row r="73" spans="2:39" ht="15" customHeight="1">
      <c r="B73" s="110" t="s">
        <v>40</v>
      </c>
      <c r="C73" s="296"/>
      <c r="D73" s="296"/>
      <c r="E73" s="296"/>
      <c r="F73" s="341"/>
      <c r="G73" s="295"/>
      <c r="H73" s="295"/>
      <c r="I73" s="295"/>
      <c r="J73" s="295"/>
      <c r="K73" s="295"/>
      <c r="L73" s="295"/>
      <c r="M73" s="295"/>
      <c r="N73" s="295"/>
      <c r="O73" s="341"/>
      <c r="P73" s="284"/>
      <c r="Q73" s="295"/>
      <c r="R73" s="295"/>
      <c r="S73" s="295"/>
      <c r="T73" s="341"/>
      <c r="V73" s="1"/>
      <c r="AB73" s="37"/>
      <c r="AC73" s="37"/>
      <c r="AD73" s="37"/>
      <c r="AE73" s="37"/>
      <c r="AF73" s="37"/>
      <c r="AI73" s="1"/>
      <c r="AJ73" s="1"/>
      <c r="AK73" s="1"/>
      <c r="AL73" s="1"/>
      <c r="AM73" s="1"/>
    </row>
    <row r="74" spans="2:39" ht="15" customHeight="1">
      <c r="B74" s="103" t="s">
        <v>124</v>
      </c>
      <c r="C74" s="107" t="s">
        <v>13</v>
      </c>
      <c r="D74" s="82" t="s">
        <v>14</v>
      </c>
      <c r="E74" s="82" t="s">
        <v>0</v>
      </c>
      <c r="F74" s="343"/>
      <c r="G74" s="111" t="s">
        <v>17</v>
      </c>
      <c r="H74" s="34" t="s">
        <v>18</v>
      </c>
      <c r="I74" s="34" t="s">
        <v>6</v>
      </c>
      <c r="J74" s="34" t="s">
        <v>5</v>
      </c>
      <c r="K74" s="34" t="s">
        <v>1</v>
      </c>
      <c r="L74" s="286" t="s">
        <v>26</v>
      </c>
      <c r="M74" s="287" t="s">
        <v>27</v>
      </c>
      <c r="N74" s="286" t="s">
        <v>110</v>
      </c>
      <c r="O74" s="343"/>
      <c r="P74" s="286" t="s">
        <v>3</v>
      </c>
      <c r="Q74" s="111" t="s">
        <v>4</v>
      </c>
      <c r="R74" s="106" t="s">
        <v>2</v>
      </c>
      <c r="S74" s="106" t="s">
        <v>19</v>
      </c>
      <c r="T74" s="343"/>
      <c r="V74" s="1"/>
      <c r="AB74" s="37"/>
      <c r="AC74" s="37"/>
      <c r="AD74" s="37"/>
      <c r="AE74" s="37"/>
      <c r="AF74" s="37"/>
      <c r="AI74" s="1"/>
      <c r="AJ74" s="1"/>
      <c r="AK74" s="1"/>
      <c r="AL74" s="1"/>
      <c r="AM74" s="1"/>
    </row>
    <row r="75" spans="2:39" ht="13.5">
      <c r="B75" s="16" t="s">
        <v>35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31"/>
      <c r="O75" s="21"/>
      <c r="P75" s="21"/>
      <c r="Q75" s="30"/>
      <c r="R75" s="31"/>
      <c r="S75" s="35"/>
      <c r="T75" s="35"/>
      <c r="V75" s="1"/>
      <c r="AB75" s="37"/>
      <c r="AC75" s="37"/>
      <c r="AD75" s="37"/>
      <c r="AE75" s="37"/>
      <c r="AF75" s="37"/>
      <c r="AI75" s="1"/>
      <c r="AJ75" s="1"/>
      <c r="AK75" s="1"/>
      <c r="AL75" s="1"/>
      <c r="AM75" s="1"/>
    </row>
    <row r="76" spans="2:39" ht="13.5">
      <c r="B76" s="6" t="s">
        <v>25</v>
      </c>
      <c r="C76" s="328">
        <f>ROUND(B14*C170,6)</f>
        <v>0.499211</v>
      </c>
      <c r="D76" s="328">
        <f>ROUND(B14*C171,6)</f>
        <v>0.034259</v>
      </c>
      <c r="E76" s="328">
        <f>C172</f>
        <v>0.007946</v>
      </c>
      <c r="F76" s="338">
        <f>SUM(C76:E81)</f>
        <v>0.541416</v>
      </c>
      <c r="G76" s="327" t="s">
        <v>29</v>
      </c>
      <c r="H76" s="325">
        <f aca="true" t="shared" si="6" ref="H76:H81">F177</f>
        <v>0</v>
      </c>
      <c r="I76" s="328">
        <f>ROUND(B14*F183,6)</f>
        <v>0.054651</v>
      </c>
      <c r="J76" s="328">
        <f>C184</f>
        <v>0.001186</v>
      </c>
      <c r="K76" s="328">
        <f>C185</f>
        <v>0.000339</v>
      </c>
      <c r="L76" s="327" t="s">
        <v>29</v>
      </c>
      <c r="M76" s="327" t="s">
        <v>29</v>
      </c>
      <c r="N76" s="327" t="s">
        <v>29</v>
      </c>
      <c r="O76" s="289">
        <f>H76+I76+J76+K76</f>
        <v>0.056176</v>
      </c>
      <c r="P76" s="328">
        <f>D190</f>
        <v>0</v>
      </c>
      <c r="Q76" s="349">
        <f>C191</f>
        <v>0</v>
      </c>
      <c r="R76" s="318">
        <f aca="true" t="shared" si="7" ref="R76:R81">C192</f>
        <v>0.00222</v>
      </c>
      <c r="S76" s="328">
        <f>C198</f>
        <v>0</v>
      </c>
      <c r="T76" s="289">
        <f>P76+Q76+R76+S76</f>
        <v>0.00222</v>
      </c>
      <c r="V76" s="1"/>
      <c r="AB76" s="37"/>
      <c r="AC76" s="37"/>
      <c r="AD76" s="37"/>
      <c r="AE76" s="37"/>
      <c r="AF76" s="37"/>
      <c r="AI76" s="1"/>
      <c r="AJ76" s="1"/>
      <c r="AK76" s="1"/>
      <c r="AL76" s="1"/>
      <c r="AM76" s="1"/>
    </row>
    <row r="77" spans="2:39" ht="13.5">
      <c r="B77" s="6" t="s">
        <v>111</v>
      </c>
      <c r="C77" s="328"/>
      <c r="D77" s="328"/>
      <c r="E77" s="328"/>
      <c r="F77" s="338"/>
      <c r="G77" s="327"/>
      <c r="H77" s="325">
        <f t="shared" si="6"/>
        <v>0.10343999999999999</v>
      </c>
      <c r="I77" s="328"/>
      <c r="J77" s="328"/>
      <c r="K77" s="328"/>
      <c r="L77" s="327"/>
      <c r="M77" s="327"/>
      <c r="N77" s="327"/>
      <c r="O77" s="289">
        <f>H77+I76+J76+K76</f>
        <v>0.15961599999999998</v>
      </c>
      <c r="P77" s="328"/>
      <c r="Q77" s="349"/>
      <c r="R77" s="318">
        <f t="shared" si="7"/>
        <v>0.04842</v>
      </c>
      <c r="S77" s="328"/>
      <c r="T77" s="289">
        <f>P76+Q76+R77+S76</f>
        <v>0.04842</v>
      </c>
      <c r="V77" s="1"/>
      <c r="AB77" s="37"/>
      <c r="AC77" s="37"/>
      <c r="AD77" s="37"/>
      <c r="AE77" s="37"/>
      <c r="AF77" s="37"/>
      <c r="AI77" s="1"/>
      <c r="AJ77" s="1"/>
      <c r="AK77" s="1"/>
      <c r="AL77" s="1"/>
      <c r="AM77" s="1"/>
    </row>
    <row r="78" spans="2:39" ht="13.5">
      <c r="B78" s="6" t="s">
        <v>8</v>
      </c>
      <c r="C78" s="328"/>
      <c r="D78" s="328"/>
      <c r="E78" s="328"/>
      <c r="F78" s="338"/>
      <c r="G78" s="327"/>
      <c r="H78" s="325">
        <f t="shared" si="6"/>
        <v>0.09467700000000001</v>
      </c>
      <c r="I78" s="328"/>
      <c r="J78" s="328"/>
      <c r="K78" s="328"/>
      <c r="L78" s="327"/>
      <c r="M78" s="327"/>
      <c r="N78" s="327"/>
      <c r="O78" s="289">
        <f>H78+I76+J76+K76</f>
        <v>0.15085300000000001</v>
      </c>
      <c r="P78" s="328"/>
      <c r="Q78" s="349"/>
      <c r="R78" s="318">
        <f t="shared" si="7"/>
        <v>0.02952</v>
      </c>
      <c r="S78" s="328"/>
      <c r="T78" s="289">
        <f>P76+Q76+R78+S76</f>
        <v>0.02952</v>
      </c>
      <c r="V78" s="1"/>
      <c r="AB78" s="37"/>
      <c r="AC78" s="37"/>
      <c r="AD78" s="37"/>
      <c r="AE78" s="37"/>
      <c r="AF78" s="37"/>
      <c r="AI78" s="1"/>
      <c r="AJ78" s="1"/>
      <c r="AK78" s="1"/>
      <c r="AL78" s="1"/>
      <c r="AM78" s="1"/>
    </row>
    <row r="79" spans="2:39" ht="13.5">
      <c r="B79" s="6" t="s">
        <v>9</v>
      </c>
      <c r="C79" s="328"/>
      <c r="D79" s="328"/>
      <c r="E79" s="328"/>
      <c r="F79" s="338"/>
      <c r="G79" s="327"/>
      <c r="H79" s="325">
        <f t="shared" si="6"/>
        <v>0.095075</v>
      </c>
      <c r="I79" s="328"/>
      <c r="J79" s="328"/>
      <c r="K79" s="328"/>
      <c r="L79" s="327"/>
      <c r="M79" s="327"/>
      <c r="N79" s="327"/>
      <c r="O79" s="289">
        <f>H79+I76+J76+K76</f>
        <v>0.151251</v>
      </c>
      <c r="P79" s="328"/>
      <c r="Q79" s="349"/>
      <c r="R79" s="318">
        <f t="shared" si="7"/>
        <v>0.02432</v>
      </c>
      <c r="S79" s="328"/>
      <c r="T79" s="289">
        <f>P76+Q76+R79+S76</f>
        <v>0.02432</v>
      </c>
      <c r="V79" s="1"/>
      <c r="AB79" s="37"/>
      <c r="AC79" s="37"/>
      <c r="AD79" s="37"/>
      <c r="AE79" s="37"/>
      <c r="AF79" s="37"/>
      <c r="AI79" s="1"/>
      <c r="AJ79" s="1"/>
      <c r="AK79" s="1"/>
      <c r="AL79" s="1"/>
      <c r="AM79" s="1"/>
    </row>
    <row r="80" spans="2:39" ht="13.5">
      <c r="B80" s="6" t="s">
        <v>10</v>
      </c>
      <c r="C80" s="328"/>
      <c r="D80" s="328"/>
      <c r="E80" s="328"/>
      <c r="F80" s="338"/>
      <c r="G80" s="327"/>
      <c r="H80" s="325">
        <f t="shared" si="6"/>
        <v>0.07104099999999999</v>
      </c>
      <c r="I80" s="328"/>
      <c r="J80" s="328"/>
      <c r="K80" s="328"/>
      <c r="L80" s="327"/>
      <c r="M80" s="327"/>
      <c r="N80" s="327"/>
      <c r="O80" s="289">
        <f>H80+I76+J76+K76</f>
        <v>0.127217</v>
      </c>
      <c r="P80" s="328"/>
      <c r="Q80" s="349"/>
      <c r="R80" s="318">
        <f t="shared" si="7"/>
        <v>0.01802</v>
      </c>
      <c r="S80" s="328"/>
      <c r="T80" s="289">
        <f>P76+Q76+R80+S76</f>
        <v>0.01802</v>
      </c>
      <c r="V80" s="1"/>
      <c r="AB80" s="37"/>
      <c r="AC80" s="37"/>
      <c r="AD80" s="37"/>
      <c r="AE80" s="37"/>
      <c r="AF80" s="37"/>
      <c r="AI80" s="1"/>
      <c r="AJ80" s="1"/>
      <c r="AK80" s="1"/>
      <c r="AL80" s="1"/>
      <c r="AM80" s="1"/>
    </row>
    <row r="81" spans="2:39" ht="13.5">
      <c r="B81" s="6" t="s">
        <v>11</v>
      </c>
      <c r="C81" s="329"/>
      <c r="D81" s="329"/>
      <c r="E81" s="329"/>
      <c r="F81" s="339"/>
      <c r="G81" s="337"/>
      <c r="H81" s="325">
        <f t="shared" si="6"/>
        <v>0.035985</v>
      </c>
      <c r="I81" s="329"/>
      <c r="J81" s="329"/>
      <c r="K81" s="329"/>
      <c r="L81" s="337"/>
      <c r="M81" s="337"/>
      <c r="N81" s="337"/>
      <c r="O81" s="289">
        <f>H81+I76+J76+K76</f>
        <v>0.092161</v>
      </c>
      <c r="P81" s="329"/>
      <c r="Q81" s="350"/>
      <c r="R81" s="319">
        <f t="shared" si="7"/>
        <v>0.00882</v>
      </c>
      <c r="S81" s="329"/>
      <c r="T81" s="289">
        <f>P76+Q76+R81+S76</f>
        <v>0.00882</v>
      </c>
      <c r="V81" s="1"/>
      <c r="AB81" s="37"/>
      <c r="AC81" s="37"/>
      <c r="AD81" s="37"/>
      <c r="AE81" s="37"/>
      <c r="AF81" s="37"/>
      <c r="AI81" s="1"/>
      <c r="AJ81" s="1"/>
      <c r="AK81" s="1"/>
      <c r="AL81" s="1"/>
      <c r="AM81" s="1"/>
    </row>
    <row r="82" spans="2:39" ht="13.5">
      <c r="B82" s="55" t="s">
        <v>34</v>
      </c>
      <c r="C82" s="48"/>
      <c r="D82" s="52"/>
      <c r="E82" s="48"/>
      <c r="F82" s="290"/>
      <c r="G82" s="301"/>
      <c r="H82" s="48"/>
      <c r="I82" s="52"/>
      <c r="J82" s="48"/>
      <c r="K82" s="48"/>
      <c r="L82" s="48"/>
      <c r="M82" s="48"/>
      <c r="N82" s="48"/>
      <c r="O82" s="290"/>
      <c r="P82" s="290"/>
      <c r="Q82" s="72"/>
      <c r="R82" s="52"/>
      <c r="S82" s="36"/>
      <c r="T82" s="36"/>
      <c r="V82" s="1"/>
      <c r="AB82" s="37"/>
      <c r="AC82" s="37"/>
      <c r="AD82" s="37"/>
      <c r="AE82" s="37"/>
      <c r="AF82" s="37"/>
      <c r="AI82" s="1"/>
      <c r="AJ82" s="1"/>
      <c r="AK82" s="1"/>
      <c r="AL82" s="1"/>
      <c r="AM82" s="1"/>
    </row>
    <row r="83" spans="2:39" ht="13.5">
      <c r="B83" s="56" t="s">
        <v>45</v>
      </c>
      <c r="C83" s="327" t="s">
        <v>29</v>
      </c>
      <c r="D83" s="327" t="s">
        <v>29</v>
      </c>
      <c r="E83" s="335">
        <f>E172</f>
        <v>82.39</v>
      </c>
      <c r="F83" s="330">
        <f>SUM(C83:E85)</f>
        <v>82.39</v>
      </c>
      <c r="G83" s="322">
        <f>F174</f>
        <v>58.769999999999996</v>
      </c>
      <c r="H83" s="327" t="s">
        <v>29</v>
      </c>
      <c r="I83" s="327" t="s">
        <v>29</v>
      </c>
      <c r="J83" s="327" t="s">
        <v>29</v>
      </c>
      <c r="K83" s="327" t="s">
        <v>29</v>
      </c>
      <c r="L83" s="335">
        <f>F186</f>
        <v>0</v>
      </c>
      <c r="M83" s="335">
        <f>F187</f>
        <v>0</v>
      </c>
      <c r="N83" s="335">
        <f>F188</f>
        <v>0</v>
      </c>
      <c r="O83" s="254">
        <f>G83+L83+M83+N83</f>
        <v>58.769999999999996</v>
      </c>
      <c r="P83" s="346" t="s">
        <v>29</v>
      </c>
      <c r="Q83" s="346" t="s">
        <v>29</v>
      </c>
      <c r="R83" s="335">
        <f>D192</f>
        <v>-26.13</v>
      </c>
      <c r="S83" s="327" t="s">
        <v>29</v>
      </c>
      <c r="T83" s="330">
        <f>R83</f>
        <v>-26.13</v>
      </c>
      <c r="V83" s="1"/>
      <c r="AB83" s="37"/>
      <c r="AC83" s="37"/>
      <c r="AD83" s="37"/>
      <c r="AE83" s="37"/>
      <c r="AF83" s="37"/>
      <c r="AI83" s="1"/>
      <c r="AJ83" s="1"/>
      <c r="AK83" s="1"/>
      <c r="AL83" s="1"/>
      <c r="AM83" s="1"/>
    </row>
    <row r="84" spans="2:39" ht="13.5">
      <c r="B84" s="56" t="s">
        <v>23</v>
      </c>
      <c r="C84" s="328"/>
      <c r="D84" s="328"/>
      <c r="E84" s="335"/>
      <c r="F84" s="330"/>
      <c r="G84" s="322">
        <f>F175</f>
        <v>403.08</v>
      </c>
      <c r="H84" s="328"/>
      <c r="I84" s="328"/>
      <c r="J84" s="328"/>
      <c r="K84" s="328"/>
      <c r="L84" s="335"/>
      <c r="M84" s="335"/>
      <c r="N84" s="335"/>
      <c r="O84" s="254">
        <f>G84+L83+M83+N83</f>
        <v>403.08</v>
      </c>
      <c r="P84" s="347"/>
      <c r="Q84" s="347"/>
      <c r="R84" s="335"/>
      <c r="S84" s="328"/>
      <c r="T84" s="330"/>
      <c r="V84" s="1"/>
      <c r="AB84" s="37"/>
      <c r="AC84" s="37"/>
      <c r="AD84" s="37"/>
      <c r="AE84" s="37"/>
      <c r="AF84" s="37"/>
      <c r="AI84" s="1"/>
      <c r="AJ84" s="1"/>
      <c r="AK84" s="1"/>
      <c r="AL84" s="1"/>
      <c r="AM84" s="1"/>
    </row>
    <row r="85" spans="2:39" ht="13.5">
      <c r="B85" s="54" t="s">
        <v>24</v>
      </c>
      <c r="C85" s="329"/>
      <c r="D85" s="329"/>
      <c r="E85" s="336"/>
      <c r="F85" s="331"/>
      <c r="G85" s="323">
        <f>F176</f>
        <v>908.6499999999999</v>
      </c>
      <c r="H85" s="329"/>
      <c r="I85" s="329"/>
      <c r="J85" s="329"/>
      <c r="K85" s="329"/>
      <c r="L85" s="336"/>
      <c r="M85" s="336"/>
      <c r="N85" s="336"/>
      <c r="O85" s="255">
        <f>G85+L83+M83+N83</f>
        <v>908.6499999999999</v>
      </c>
      <c r="P85" s="348"/>
      <c r="Q85" s="348"/>
      <c r="R85" s="336"/>
      <c r="S85" s="329"/>
      <c r="T85" s="331"/>
      <c r="V85" s="1"/>
      <c r="AB85" s="37"/>
      <c r="AC85" s="37"/>
      <c r="AD85" s="37"/>
      <c r="AE85" s="37"/>
      <c r="AF85" s="37"/>
      <c r="AI85" s="1"/>
      <c r="AJ85" s="1"/>
      <c r="AK85" s="1"/>
      <c r="AL85" s="1"/>
      <c r="AM85" s="1"/>
    </row>
    <row r="86" spans="2:39" ht="25.5" customHeight="1">
      <c r="B86" s="291" t="s">
        <v>38</v>
      </c>
      <c r="C86" s="332" t="s">
        <v>113</v>
      </c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4"/>
      <c r="V86" s="1"/>
      <c r="AB86" s="37"/>
      <c r="AC86" s="37"/>
      <c r="AD86" s="37"/>
      <c r="AE86" s="37"/>
      <c r="AF86" s="37"/>
      <c r="AI86" s="1"/>
      <c r="AJ86" s="1"/>
      <c r="AK86" s="1"/>
      <c r="AL86" s="1"/>
      <c r="AM86" s="1"/>
    </row>
    <row r="87" spans="2:39" ht="13.5">
      <c r="B87" s="304"/>
      <c r="C87" s="305"/>
      <c r="D87" s="305"/>
      <c r="E87" s="305"/>
      <c r="F87" s="306"/>
      <c r="G87" s="305"/>
      <c r="H87" s="305"/>
      <c r="I87" s="305"/>
      <c r="J87" s="305"/>
      <c r="K87" s="305"/>
      <c r="L87" s="305"/>
      <c r="M87" s="305"/>
      <c r="N87" s="305"/>
      <c r="O87" s="306"/>
      <c r="P87" s="306"/>
      <c r="Q87" s="305"/>
      <c r="R87" s="305"/>
      <c r="V87" s="1"/>
      <c r="AB87" s="37"/>
      <c r="AC87" s="37"/>
      <c r="AD87" s="37"/>
      <c r="AE87" s="37"/>
      <c r="AF87" s="37"/>
      <c r="AI87" s="1"/>
      <c r="AJ87" s="1"/>
      <c r="AK87" s="1"/>
      <c r="AL87" s="1"/>
      <c r="AM87" s="1"/>
    </row>
    <row r="88" spans="6:39" ht="13.5"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V88" s="1"/>
      <c r="AB88" s="37"/>
      <c r="AC88" s="37"/>
      <c r="AD88" s="37"/>
      <c r="AE88" s="37"/>
      <c r="AF88" s="37"/>
      <c r="AI88" s="1"/>
      <c r="AJ88" s="1"/>
      <c r="AK88" s="1"/>
      <c r="AL88" s="1"/>
      <c r="AM88" s="1"/>
    </row>
    <row r="89" spans="2:39" ht="24" customHeight="1">
      <c r="B89" s="283" t="s">
        <v>55</v>
      </c>
      <c r="C89" s="296"/>
      <c r="D89" s="296"/>
      <c r="E89" s="296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V89" s="1"/>
      <c r="AB89" s="37"/>
      <c r="AC89" s="37"/>
      <c r="AD89" s="37"/>
      <c r="AE89" s="37"/>
      <c r="AF89" s="37"/>
      <c r="AI89" s="1"/>
      <c r="AJ89" s="1"/>
      <c r="AK89" s="1"/>
      <c r="AL89" s="1"/>
      <c r="AM89" s="1"/>
    </row>
    <row r="90" spans="2:39" ht="15" customHeight="1">
      <c r="B90" s="105" t="s">
        <v>44</v>
      </c>
      <c r="C90" s="296"/>
      <c r="D90" s="296"/>
      <c r="E90" s="296"/>
      <c r="F90" s="340" t="s">
        <v>28</v>
      </c>
      <c r="G90" s="295"/>
      <c r="H90" s="295"/>
      <c r="I90" s="295"/>
      <c r="J90" s="295"/>
      <c r="K90" s="295"/>
      <c r="L90" s="295"/>
      <c r="M90" s="295"/>
      <c r="N90" s="295"/>
      <c r="O90" s="340" t="s">
        <v>47</v>
      </c>
      <c r="P90" s="284"/>
      <c r="Q90" s="295"/>
      <c r="R90" s="295"/>
      <c r="S90" s="295"/>
      <c r="T90" s="340" t="s">
        <v>30</v>
      </c>
      <c r="V90" s="1"/>
      <c r="AB90" s="37"/>
      <c r="AC90" s="37"/>
      <c r="AD90" s="37"/>
      <c r="AE90" s="37"/>
      <c r="AF90" s="37"/>
      <c r="AI90" s="1"/>
      <c r="AJ90" s="1"/>
      <c r="AK90" s="1"/>
      <c r="AL90" s="1"/>
      <c r="AM90" s="1"/>
    </row>
    <row r="91" spans="2:39" ht="15" customHeight="1">
      <c r="B91" s="115" t="s">
        <v>41</v>
      </c>
      <c r="C91" s="296"/>
      <c r="D91" s="296"/>
      <c r="E91" s="296"/>
      <c r="F91" s="341"/>
      <c r="G91" s="295"/>
      <c r="H91" s="295"/>
      <c r="I91" s="295"/>
      <c r="J91" s="295"/>
      <c r="K91" s="295"/>
      <c r="L91" s="295"/>
      <c r="M91" s="295"/>
      <c r="N91" s="295"/>
      <c r="O91" s="341"/>
      <c r="P91" s="284"/>
      <c r="Q91" s="295"/>
      <c r="R91" s="295"/>
      <c r="S91" s="295"/>
      <c r="T91" s="341"/>
      <c r="V91" s="1"/>
      <c r="AB91" s="37"/>
      <c r="AC91" s="37"/>
      <c r="AD91" s="37"/>
      <c r="AE91" s="37"/>
      <c r="AF91" s="37"/>
      <c r="AI91" s="1"/>
      <c r="AJ91" s="1"/>
      <c r="AK91" s="1"/>
      <c r="AL91" s="1"/>
      <c r="AM91" s="1"/>
    </row>
    <row r="92" spans="2:39" ht="15" customHeight="1">
      <c r="B92" s="103" t="s">
        <v>124</v>
      </c>
      <c r="C92" s="107" t="s">
        <v>13</v>
      </c>
      <c r="D92" s="82" t="s">
        <v>14</v>
      </c>
      <c r="E92" s="82" t="s">
        <v>0</v>
      </c>
      <c r="F92" s="343"/>
      <c r="G92" s="111" t="s">
        <v>17</v>
      </c>
      <c r="H92" s="34" t="s">
        <v>18</v>
      </c>
      <c r="I92" s="34" t="s">
        <v>6</v>
      </c>
      <c r="J92" s="34" t="s">
        <v>5</v>
      </c>
      <c r="K92" s="34" t="s">
        <v>1</v>
      </c>
      <c r="L92" s="286" t="s">
        <v>26</v>
      </c>
      <c r="M92" s="287" t="s">
        <v>27</v>
      </c>
      <c r="N92" s="286" t="s">
        <v>110</v>
      </c>
      <c r="O92" s="343"/>
      <c r="P92" s="285" t="s">
        <v>3</v>
      </c>
      <c r="Q92" s="111" t="s">
        <v>4</v>
      </c>
      <c r="R92" s="34" t="s">
        <v>2</v>
      </c>
      <c r="S92" s="106" t="s">
        <v>19</v>
      </c>
      <c r="T92" s="343"/>
      <c r="V92" s="1"/>
      <c r="AB92" s="37"/>
      <c r="AC92" s="37"/>
      <c r="AD92" s="37"/>
      <c r="AE92" s="37"/>
      <c r="AF92" s="37"/>
      <c r="AI92" s="1"/>
      <c r="AJ92" s="1"/>
      <c r="AK92" s="1"/>
      <c r="AL92" s="1"/>
      <c r="AM92" s="1"/>
    </row>
    <row r="93" spans="2:39" ht="13.5">
      <c r="B93" s="16" t="s">
        <v>35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31"/>
      <c r="O93" s="21"/>
      <c r="P93" s="21"/>
      <c r="Q93" s="31"/>
      <c r="R93" s="31"/>
      <c r="S93" s="35"/>
      <c r="T93" s="35"/>
      <c r="V93" s="1"/>
      <c r="AB93" s="37"/>
      <c r="AC93" s="37"/>
      <c r="AD93" s="37"/>
      <c r="AE93" s="37"/>
      <c r="AF93" s="37"/>
      <c r="AI93" s="1"/>
      <c r="AJ93" s="1"/>
      <c r="AK93" s="1"/>
      <c r="AL93" s="1"/>
      <c r="AM93" s="1"/>
    </row>
    <row r="94" spans="2:39" ht="13.5">
      <c r="B94" s="6" t="s">
        <v>25</v>
      </c>
      <c r="C94" s="328">
        <f>ROUND(B14*C170,6)</f>
        <v>0.499211</v>
      </c>
      <c r="D94" s="328">
        <f>ROUND(B14*C171,6)</f>
        <v>0.034259</v>
      </c>
      <c r="E94" s="328">
        <f>C172</f>
        <v>0.007946</v>
      </c>
      <c r="F94" s="338">
        <f>SUM(C94:E99)</f>
        <v>0.541416</v>
      </c>
      <c r="G94" s="327" t="s">
        <v>29</v>
      </c>
      <c r="H94" s="318">
        <f aca="true" t="shared" si="8" ref="H94:H99">G177</f>
        <v>0</v>
      </c>
      <c r="I94" s="328">
        <f>ROUND(B14*G183,6)</f>
        <v>0.054651</v>
      </c>
      <c r="J94" s="328">
        <f>C184</f>
        <v>0.001186</v>
      </c>
      <c r="K94" s="328">
        <f>C185</f>
        <v>0.000339</v>
      </c>
      <c r="L94" s="327" t="s">
        <v>29</v>
      </c>
      <c r="M94" s="327" t="s">
        <v>29</v>
      </c>
      <c r="N94" s="327" t="s">
        <v>29</v>
      </c>
      <c r="O94" s="289">
        <f>H94+I94+J94+K94</f>
        <v>0.056176</v>
      </c>
      <c r="P94" s="328">
        <f>D190</f>
        <v>0</v>
      </c>
      <c r="Q94" s="328">
        <f>C191</f>
        <v>0</v>
      </c>
      <c r="R94" s="318">
        <f aca="true" t="shared" si="9" ref="R94:R99">C192</f>
        <v>0.00222</v>
      </c>
      <c r="S94" s="328">
        <f>C198</f>
        <v>0</v>
      </c>
      <c r="T94" s="289">
        <f>P94+Q94+R94+S94</f>
        <v>0.00222</v>
      </c>
      <c r="V94" s="1"/>
      <c r="AB94" s="37"/>
      <c r="AC94" s="37"/>
      <c r="AD94" s="37"/>
      <c r="AE94" s="37"/>
      <c r="AF94" s="37"/>
      <c r="AI94" s="1"/>
      <c r="AJ94" s="1"/>
      <c r="AK94" s="1"/>
      <c r="AL94" s="1"/>
      <c r="AM94" s="1"/>
    </row>
    <row r="95" spans="2:39" ht="13.5">
      <c r="B95" s="6" t="s">
        <v>111</v>
      </c>
      <c r="C95" s="328"/>
      <c r="D95" s="328"/>
      <c r="E95" s="328"/>
      <c r="F95" s="338"/>
      <c r="G95" s="327"/>
      <c r="H95" s="318">
        <f t="shared" si="8"/>
        <v>0.14357699999999998</v>
      </c>
      <c r="I95" s="328"/>
      <c r="J95" s="328"/>
      <c r="K95" s="328"/>
      <c r="L95" s="327"/>
      <c r="M95" s="327"/>
      <c r="N95" s="327"/>
      <c r="O95" s="289">
        <f>H95+I94+J94+K94</f>
        <v>0.199753</v>
      </c>
      <c r="P95" s="328"/>
      <c r="Q95" s="328"/>
      <c r="R95" s="318">
        <f t="shared" si="9"/>
        <v>0.04842</v>
      </c>
      <c r="S95" s="328"/>
      <c r="T95" s="289">
        <f>P94+Q94+R95+S94</f>
        <v>0.04842</v>
      </c>
      <c r="V95" s="1"/>
      <c r="AB95" s="37"/>
      <c r="AC95" s="37"/>
      <c r="AD95" s="37"/>
      <c r="AE95" s="37"/>
      <c r="AF95" s="37"/>
      <c r="AI95" s="1"/>
      <c r="AJ95" s="1"/>
      <c r="AK95" s="1"/>
      <c r="AL95" s="1"/>
      <c r="AM95" s="1"/>
    </row>
    <row r="96" spans="2:39" ht="13.5">
      <c r="B96" s="6" t="s">
        <v>8</v>
      </c>
      <c r="C96" s="328"/>
      <c r="D96" s="328"/>
      <c r="E96" s="328"/>
      <c r="F96" s="338"/>
      <c r="G96" s="327"/>
      <c r="H96" s="318">
        <f t="shared" si="8"/>
        <v>0.131412</v>
      </c>
      <c r="I96" s="328"/>
      <c r="J96" s="328"/>
      <c r="K96" s="328"/>
      <c r="L96" s="327"/>
      <c r="M96" s="327"/>
      <c r="N96" s="327"/>
      <c r="O96" s="289">
        <f>H96+I94+J94+K94</f>
        <v>0.187588</v>
      </c>
      <c r="P96" s="328"/>
      <c r="Q96" s="328"/>
      <c r="R96" s="318">
        <f t="shared" si="9"/>
        <v>0.02952</v>
      </c>
      <c r="S96" s="328"/>
      <c r="T96" s="289">
        <f>P94+Q94+R96+S94</f>
        <v>0.02952</v>
      </c>
      <c r="V96" s="1"/>
      <c r="AB96" s="37"/>
      <c r="AC96" s="37"/>
      <c r="AD96" s="37"/>
      <c r="AE96" s="37"/>
      <c r="AF96" s="37"/>
      <c r="AI96" s="1"/>
      <c r="AJ96" s="1"/>
      <c r="AK96" s="1"/>
      <c r="AL96" s="1"/>
      <c r="AM96" s="1"/>
    </row>
    <row r="97" spans="2:39" ht="13.5">
      <c r="B97" s="6" t="s">
        <v>9</v>
      </c>
      <c r="C97" s="328"/>
      <c r="D97" s="328"/>
      <c r="E97" s="328"/>
      <c r="F97" s="338"/>
      <c r="G97" s="327"/>
      <c r="H97" s="318">
        <f t="shared" si="8"/>
        <v>0.131965</v>
      </c>
      <c r="I97" s="328"/>
      <c r="J97" s="328"/>
      <c r="K97" s="328"/>
      <c r="L97" s="327"/>
      <c r="M97" s="327"/>
      <c r="N97" s="327"/>
      <c r="O97" s="289">
        <f>H97+I94+J94+K94</f>
        <v>0.188141</v>
      </c>
      <c r="P97" s="328"/>
      <c r="Q97" s="328"/>
      <c r="R97" s="318">
        <f t="shared" si="9"/>
        <v>0.02432</v>
      </c>
      <c r="S97" s="328"/>
      <c r="T97" s="289">
        <f>P94+Q94+R97+S94</f>
        <v>0.02432</v>
      </c>
      <c r="V97" s="1"/>
      <c r="AB97" s="37"/>
      <c r="AC97" s="37"/>
      <c r="AD97" s="37"/>
      <c r="AE97" s="37"/>
      <c r="AF97" s="37"/>
      <c r="AI97" s="1"/>
      <c r="AJ97" s="1"/>
      <c r="AK97" s="1"/>
      <c r="AL97" s="1"/>
      <c r="AM97" s="1"/>
    </row>
    <row r="98" spans="2:39" ht="13.5">
      <c r="B98" s="6" t="s">
        <v>10</v>
      </c>
      <c r="C98" s="328"/>
      <c r="D98" s="328"/>
      <c r="E98" s="328"/>
      <c r="F98" s="338"/>
      <c r="G98" s="327"/>
      <c r="H98" s="318">
        <f t="shared" si="8"/>
        <v>0.098605</v>
      </c>
      <c r="I98" s="328"/>
      <c r="J98" s="328"/>
      <c r="K98" s="328"/>
      <c r="L98" s="327"/>
      <c r="M98" s="327"/>
      <c r="N98" s="327"/>
      <c r="O98" s="289">
        <f>H98+I94+J94+K94</f>
        <v>0.154781</v>
      </c>
      <c r="P98" s="328"/>
      <c r="Q98" s="328"/>
      <c r="R98" s="318">
        <f t="shared" si="9"/>
        <v>0.01802</v>
      </c>
      <c r="S98" s="328"/>
      <c r="T98" s="289">
        <f>P94+Q94+R98+S94</f>
        <v>0.01802</v>
      </c>
      <c r="V98" s="1"/>
      <c r="AB98" s="37"/>
      <c r="AC98" s="37"/>
      <c r="AD98" s="37"/>
      <c r="AE98" s="37"/>
      <c r="AF98" s="37"/>
      <c r="AI98" s="1"/>
      <c r="AJ98" s="1"/>
      <c r="AK98" s="1"/>
      <c r="AL98" s="1"/>
      <c r="AM98" s="1"/>
    </row>
    <row r="99" spans="2:39" ht="13.5">
      <c r="B99" s="6" t="s">
        <v>11</v>
      </c>
      <c r="C99" s="329"/>
      <c r="D99" s="329"/>
      <c r="E99" s="329"/>
      <c r="F99" s="339"/>
      <c r="G99" s="337"/>
      <c r="H99" s="318">
        <f t="shared" si="8"/>
        <v>0.049948</v>
      </c>
      <c r="I99" s="329"/>
      <c r="J99" s="329"/>
      <c r="K99" s="329"/>
      <c r="L99" s="337"/>
      <c r="M99" s="337"/>
      <c r="N99" s="337"/>
      <c r="O99" s="289">
        <f>H99+I94+J94+K94</f>
        <v>0.10612400000000001</v>
      </c>
      <c r="P99" s="329"/>
      <c r="Q99" s="329"/>
      <c r="R99" s="318">
        <f t="shared" si="9"/>
        <v>0.00882</v>
      </c>
      <c r="S99" s="329"/>
      <c r="T99" s="289">
        <f>P94+Q94+R99+S94</f>
        <v>0.00882</v>
      </c>
      <c r="V99" s="1"/>
      <c r="AB99" s="37"/>
      <c r="AC99" s="37"/>
      <c r="AD99" s="37"/>
      <c r="AE99" s="37"/>
      <c r="AF99" s="37"/>
      <c r="AI99" s="1"/>
      <c r="AJ99" s="1"/>
      <c r="AK99" s="1"/>
      <c r="AL99" s="1"/>
      <c r="AM99" s="1"/>
    </row>
    <row r="100" spans="2:39" ht="13.5">
      <c r="B100" s="55" t="s">
        <v>34</v>
      </c>
      <c r="C100" s="48"/>
      <c r="D100" s="52"/>
      <c r="E100" s="48"/>
      <c r="F100" s="290"/>
      <c r="G100" s="301"/>
      <c r="H100" s="48"/>
      <c r="I100" s="52"/>
      <c r="J100" s="48"/>
      <c r="K100" s="48"/>
      <c r="L100" s="48"/>
      <c r="M100" s="48"/>
      <c r="N100" s="48"/>
      <c r="O100" s="290"/>
      <c r="P100" s="290"/>
      <c r="Q100" s="48"/>
      <c r="R100" s="52"/>
      <c r="S100" s="36"/>
      <c r="T100" s="36"/>
      <c r="V100" s="1"/>
      <c r="AB100" s="37"/>
      <c r="AC100" s="37"/>
      <c r="AD100" s="37"/>
      <c r="AE100" s="37"/>
      <c r="AF100" s="37"/>
      <c r="AI100" s="1"/>
      <c r="AJ100" s="1"/>
      <c r="AK100" s="1"/>
      <c r="AL100" s="1"/>
      <c r="AM100" s="1"/>
    </row>
    <row r="101" spans="2:39" ht="13.5">
      <c r="B101" s="56" t="s">
        <v>45</v>
      </c>
      <c r="C101" s="327" t="s">
        <v>29</v>
      </c>
      <c r="D101" s="327" t="s">
        <v>29</v>
      </c>
      <c r="E101" s="335">
        <f>E172</f>
        <v>82.39</v>
      </c>
      <c r="F101" s="330">
        <f>SUM(C101:E103)</f>
        <v>82.39</v>
      </c>
      <c r="G101" s="322">
        <f>G174</f>
        <v>75.16</v>
      </c>
      <c r="H101" s="327" t="s">
        <v>29</v>
      </c>
      <c r="I101" s="327" t="s">
        <v>29</v>
      </c>
      <c r="J101" s="327" t="s">
        <v>29</v>
      </c>
      <c r="K101" s="327" t="s">
        <v>29</v>
      </c>
      <c r="L101" s="335">
        <f>G186</f>
        <v>0</v>
      </c>
      <c r="M101" s="335">
        <f>G187</f>
        <v>0</v>
      </c>
      <c r="N101" s="335">
        <f>G188</f>
        <v>0</v>
      </c>
      <c r="O101" s="254">
        <f>G101+L101+M101+N101</f>
        <v>75.16</v>
      </c>
      <c r="P101" s="327" t="s">
        <v>29</v>
      </c>
      <c r="Q101" s="327" t="s">
        <v>29</v>
      </c>
      <c r="R101" s="335">
        <f>D192</f>
        <v>-26.13</v>
      </c>
      <c r="S101" s="327" t="s">
        <v>29</v>
      </c>
      <c r="T101" s="330">
        <f>R101</f>
        <v>-26.13</v>
      </c>
      <c r="V101" s="1"/>
      <c r="AB101" s="37"/>
      <c r="AC101" s="37"/>
      <c r="AD101" s="37"/>
      <c r="AE101" s="37"/>
      <c r="AF101" s="37"/>
      <c r="AI101" s="1"/>
      <c r="AJ101" s="1"/>
      <c r="AK101" s="1"/>
      <c r="AL101" s="1"/>
      <c r="AM101" s="1"/>
    </row>
    <row r="102" spans="2:39" ht="13.5">
      <c r="B102" s="56" t="s">
        <v>23</v>
      </c>
      <c r="C102" s="328"/>
      <c r="D102" s="328"/>
      <c r="E102" s="335"/>
      <c r="F102" s="330"/>
      <c r="G102" s="322">
        <f>G175</f>
        <v>499.97</v>
      </c>
      <c r="H102" s="328"/>
      <c r="I102" s="328"/>
      <c r="J102" s="328"/>
      <c r="K102" s="328"/>
      <c r="L102" s="335"/>
      <c r="M102" s="335"/>
      <c r="N102" s="335"/>
      <c r="O102" s="254">
        <f>G102+L101+M101+N101</f>
        <v>499.97</v>
      </c>
      <c r="P102" s="328"/>
      <c r="Q102" s="328"/>
      <c r="R102" s="335"/>
      <c r="S102" s="328"/>
      <c r="T102" s="330"/>
      <c r="V102" s="1"/>
      <c r="AB102" s="37"/>
      <c r="AC102" s="37"/>
      <c r="AD102" s="37"/>
      <c r="AE102" s="37"/>
      <c r="AF102" s="37"/>
      <c r="AI102" s="1"/>
      <c r="AJ102" s="1"/>
      <c r="AK102" s="1"/>
      <c r="AL102" s="1"/>
      <c r="AM102" s="1"/>
    </row>
    <row r="103" spans="2:39" ht="13.5">
      <c r="B103" s="54" t="s">
        <v>24</v>
      </c>
      <c r="C103" s="329"/>
      <c r="D103" s="329"/>
      <c r="E103" s="336"/>
      <c r="F103" s="331"/>
      <c r="G103" s="323">
        <f>G176</f>
        <v>1196.19</v>
      </c>
      <c r="H103" s="329"/>
      <c r="I103" s="329"/>
      <c r="J103" s="329"/>
      <c r="K103" s="329"/>
      <c r="L103" s="336"/>
      <c r="M103" s="336"/>
      <c r="N103" s="336"/>
      <c r="O103" s="255">
        <f>G103+L101+M101+N101</f>
        <v>1196.19</v>
      </c>
      <c r="P103" s="329"/>
      <c r="Q103" s="329"/>
      <c r="R103" s="336"/>
      <c r="S103" s="329"/>
      <c r="T103" s="331"/>
      <c r="V103" s="1"/>
      <c r="AB103" s="37"/>
      <c r="AC103" s="37"/>
      <c r="AD103" s="37"/>
      <c r="AE103" s="37"/>
      <c r="AF103" s="37"/>
      <c r="AI103" s="1"/>
      <c r="AJ103" s="1"/>
      <c r="AK103" s="1"/>
      <c r="AL103" s="1"/>
      <c r="AM103" s="1"/>
    </row>
    <row r="104" spans="2:39" ht="25.5" customHeight="1">
      <c r="B104" s="291" t="s">
        <v>38</v>
      </c>
      <c r="C104" s="332" t="s">
        <v>113</v>
      </c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3"/>
      <c r="T104" s="334"/>
      <c r="V104" s="1"/>
      <c r="AB104" s="37"/>
      <c r="AC104" s="37"/>
      <c r="AD104" s="37"/>
      <c r="AE104" s="37"/>
      <c r="AF104" s="37"/>
      <c r="AI104" s="1"/>
      <c r="AJ104" s="1"/>
      <c r="AK104" s="1"/>
      <c r="AL104" s="1"/>
      <c r="AM104" s="1"/>
    </row>
    <row r="105" spans="2:39" ht="13.5">
      <c r="B105" s="304"/>
      <c r="C105" s="305"/>
      <c r="D105" s="305"/>
      <c r="E105" s="305"/>
      <c r="F105" s="306"/>
      <c r="G105" s="305"/>
      <c r="H105" s="305"/>
      <c r="I105" s="305"/>
      <c r="J105" s="305"/>
      <c r="K105" s="305"/>
      <c r="L105" s="305"/>
      <c r="M105" s="305"/>
      <c r="N105" s="305"/>
      <c r="O105" s="306"/>
      <c r="P105" s="306"/>
      <c r="Q105" s="305"/>
      <c r="R105" s="305"/>
      <c r="V105" s="1"/>
      <c r="AB105" s="37"/>
      <c r="AC105" s="37"/>
      <c r="AD105" s="37"/>
      <c r="AE105" s="37"/>
      <c r="AF105" s="37"/>
      <c r="AI105" s="1"/>
      <c r="AJ105" s="1"/>
      <c r="AK105" s="1"/>
      <c r="AL105" s="1"/>
      <c r="AM105" s="1"/>
    </row>
    <row r="106" spans="6:39" ht="13.5"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V106" s="1"/>
      <c r="AB106" s="37"/>
      <c r="AC106" s="37"/>
      <c r="AD106" s="37"/>
      <c r="AE106" s="37"/>
      <c r="AF106" s="37"/>
      <c r="AI106" s="1"/>
      <c r="AJ106" s="1"/>
      <c r="AK106" s="1"/>
      <c r="AL106" s="1"/>
      <c r="AM106" s="1"/>
    </row>
    <row r="107" spans="2:39" ht="24" customHeight="1">
      <c r="B107" s="283" t="s">
        <v>56</v>
      </c>
      <c r="C107" s="296"/>
      <c r="D107" s="296"/>
      <c r="E107" s="296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V107" s="1"/>
      <c r="AB107" s="37"/>
      <c r="AC107" s="37"/>
      <c r="AD107" s="37"/>
      <c r="AE107" s="37"/>
      <c r="AF107" s="37"/>
      <c r="AI107" s="1"/>
      <c r="AJ107" s="1"/>
      <c r="AK107" s="1"/>
      <c r="AL107" s="1"/>
      <c r="AM107" s="1"/>
    </row>
    <row r="108" spans="2:39" ht="15" customHeight="1">
      <c r="B108" s="105" t="s">
        <v>44</v>
      </c>
      <c r="C108" s="296"/>
      <c r="D108" s="296"/>
      <c r="E108" s="296"/>
      <c r="F108" s="340" t="s">
        <v>28</v>
      </c>
      <c r="G108" s="295"/>
      <c r="H108" s="295"/>
      <c r="I108" s="295"/>
      <c r="J108" s="295"/>
      <c r="K108" s="295"/>
      <c r="L108" s="295"/>
      <c r="M108" s="295"/>
      <c r="N108" s="295"/>
      <c r="O108" s="340" t="s">
        <v>47</v>
      </c>
      <c r="P108" s="284"/>
      <c r="Q108" s="295"/>
      <c r="R108" s="295"/>
      <c r="S108" s="295"/>
      <c r="T108" s="340" t="s">
        <v>30</v>
      </c>
      <c r="V108" s="1"/>
      <c r="AB108" s="37"/>
      <c r="AC108" s="37"/>
      <c r="AD108" s="37"/>
      <c r="AE108" s="37"/>
      <c r="AF108" s="37"/>
      <c r="AI108" s="1"/>
      <c r="AJ108" s="1"/>
      <c r="AK108" s="1"/>
      <c r="AL108" s="1"/>
      <c r="AM108" s="1"/>
    </row>
    <row r="109" spans="2:39" ht="15" customHeight="1">
      <c r="B109" s="115" t="s">
        <v>42</v>
      </c>
      <c r="C109" s="296"/>
      <c r="D109" s="296"/>
      <c r="E109" s="296"/>
      <c r="F109" s="341"/>
      <c r="G109" s="295"/>
      <c r="H109" s="295"/>
      <c r="I109" s="295"/>
      <c r="J109" s="295"/>
      <c r="K109" s="295"/>
      <c r="L109" s="295"/>
      <c r="M109" s="295"/>
      <c r="N109" s="295"/>
      <c r="O109" s="341"/>
      <c r="P109" s="284"/>
      <c r="Q109" s="295"/>
      <c r="R109" s="295"/>
      <c r="S109" s="295"/>
      <c r="T109" s="341"/>
      <c r="V109" s="1"/>
      <c r="AB109" s="37"/>
      <c r="AC109" s="37"/>
      <c r="AD109" s="37"/>
      <c r="AE109" s="37"/>
      <c r="AF109" s="37"/>
      <c r="AI109" s="1"/>
      <c r="AJ109" s="1"/>
      <c r="AK109" s="1"/>
      <c r="AL109" s="1"/>
      <c r="AM109" s="1"/>
    </row>
    <row r="110" spans="2:39" ht="15" customHeight="1">
      <c r="B110" s="103" t="s">
        <v>124</v>
      </c>
      <c r="C110" s="82" t="s">
        <v>13</v>
      </c>
      <c r="D110" s="82" t="s">
        <v>14</v>
      </c>
      <c r="E110" s="82" t="s">
        <v>0</v>
      </c>
      <c r="F110" s="343"/>
      <c r="G110" s="111" t="s">
        <v>17</v>
      </c>
      <c r="H110" s="34" t="s">
        <v>18</v>
      </c>
      <c r="I110" s="34" t="s">
        <v>6</v>
      </c>
      <c r="J110" s="34" t="s">
        <v>5</v>
      </c>
      <c r="K110" s="34" t="s">
        <v>1</v>
      </c>
      <c r="L110" s="286" t="s">
        <v>26</v>
      </c>
      <c r="M110" s="287" t="s">
        <v>27</v>
      </c>
      <c r="N110" s="286" t="s">
        <v>110</v>
      </c>
      <c r="O110" s="343"/>
      <c r="P110" s="286" t="s">
        <v>3</v>
      </c>
      <c r="Q110" s="111" t="s">
        <v>4</v>
      </c>
      <c r="R110" s="34" t="s">
        <v>2</v>
      </c>
      <c r="S110" s="106" t="s">
        <v>19</v>
      </c>
      <c r="T110" s="343"/>
      <c r="V110" s="1"/>
      <c r="AB110" s="37"/>
      <c r="AC110" s="37"/>
      <c r="AD110" s="37"/>
      <c r="AE110" s="37"/>
      <c r="AF110" s="37"/>
      <c r="AI110" s="1"/>
      <c r="AJ110" s="1"/>
      <c r="AK110" s="1"/>
      <c r="AL110" s="1"/>
      <c r="AM110" s="1"/>
    </row>
    <row r="111" spans="2:39" ht="13.5">
      <c r="B111" s="16" t="s">
        <v>35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248"/>
      <c r="N111" s="31"/>
      <c r="O111" s="21"/>
      <c r="P111" s="21"/>
      <c r="Q111" s="30"/>
      <c r="R111" s="31"/>
      <c r="S111" s="36"/>
      <c r="T111" s="36"/>
      <c r="V111" s="1"/>
      <c r="AB111" s="37"/>
      <c r="AC111" s="37"/>
      <c r="AD111" s="37"/>
      <c r="AE111" s="37"/>
      <c r="AF111" s="37"/>
      <c r="AI111" s="1"/>
      <c r="AJ111" s="1"/>
      <c r="AK111" s="1"/>
      <c r="AL111" s="1"/>
      <c r="AM111" s="1"/>
    </row>
    <row r="112" spans="2:39" ht="13.5">
      <c r="B112" s="6" t="s">
        <v>25</v>
      </c>
      <c r="C112" s="328">
        <f>ROUND(B14*C170,6)</f>
        <v>0.499211</v>
      </c>
      <c r="D112" s="328">
        <f>ROUND(B14*C171,6)</f>
        <v>0.034259</v>
      </c>
      <c r="E112" s="328">
        <f>C172</f>
        <v>0.007946</v>
      </c>
      <c r="F112" s="338">
        <f>SUM(C112:E117)</f>
        <v>0.541416</v>
      </c>
      <c r="G112" s="327" t="s">
        <v>29</v>
      </c>
      <c r="H112" s="325">
        <f aca="true" t="shared" si="10" ref="H112:H117">H177</f>
        <v>0</v>
      </c>
      <c r="I112" s="328">
        <f>ROUND(B14*H183,6)</f>
        <v>0.054651</v>
      </c>
      <c r="J112" s="328">
        <f>C184</f>
        <v>0.001186</v>
      </c>
      <c r="K112" s="328">
        <f>C185</f>
        <v>0.000339</v>
      </c>
      <c r="L112" s="327" t="s">
        <v>29</v>
      </c>
      <c r="M112" s="351" t="s">
        <v>29</v>
      </c>
      <c r="N112" s="327" t="s">
        <v>29</v>
      </c>
      <c r="O112" s="289">
        <f>H112+I112+J112+K112</f>
        <v>0.056176</v>
      </c>
      <c r="P112" s="328">
        <f>D190</f>
        <v>0</v>
      </c>
      <c r="Q112" s="349">
        <f>C191</f>
        <v>0</v>
      </c>
      <c r="R112" s="318">
        <f aca="true" t="shared" si="11" ref="R112:R117">C192</f>
        <v>0.00222</v>
      </c>
      <c r="S112" s="328">
        <f>C198</f>
        <v>0</v>
      </c>
      <c r="T112" s="289">
        <f>P112+Q112+R112+S112</f>
        <v>0.00222</v>
      </c>
      <c r="V112" s="1"/>
      <c r="AB112" s="37"/>
      <c r="AC112" s="37"/>
      <c r="AD112" s="37"/>
      <c r="AE112" s="37"/>
      <c r="AF112" s="37"/>
      <c r="AI112" s="1"/>
      <c r="AJ112" s="1"/>
      <c r="AK112" s="1"/>
      <c r="AL112" s="1"/>
      <c r="AM112" s="1"/>
    </row>
    <row r="113" spans="2:39" ht="13.5">
      <c r="B113" s="6" t="s">
        <v>111</v>
      </c>
      <c r="C113" s="328"/>
      <c r="D113" s="328"/>
      <c r="E113" s="328"/>
      <c r="F113" s="338"/>
      <c r="G113" s="327"/>
      <c r="H113" s="325">
        <f t="shared" si="10"/>
        <v>0.19475699999999999</v>
      </c>
      <c r="I113" s="328"/>
      <c r="J113" s="328"/>
      <c r="K113" s="328"/>
      <c r="L113" s="327"/>
      <c r="M113" s="351"/>
      <c r="N113" s="327"/>
      <c r="O113" s="289">
        <f>H113+I112+J112+K112</f>
        <v>0.25093299999999996</v>
      </c>
      <c r="P113" s="328"/>
      <c r="Q113" s="349"/>
      <c r="R113" s="318">
        <f t="shared" si="11"/>
        <v>0.04842</v>
      </c>
      <c r="S113" s="328"/>
      <c r="T113" s="289">
        <f>P112+Q112+R113+S112</f>
        <v>0.04842</v>
      </c>
      <c r="V113" s="1"/>
      <c r="AB113" s="37"/>
      <c r="AC113" s="37"/>
      <c r="AD113" s="37"/>
      <c r="AE113" s="37"/>
      <c r="AF113" s="37"/>
      <c r="AI113" s="1"/>
      <c r="AJ113" s="1"/>
      <c r="AK113" s="1"/>
      <c r="AL113" s="1"/>
      <c r="AM113" s="1"/>
    </row>
    <row r="114" spans="2:39" ht="13.5">
      <c r="B114" s="6" t="s">
        <v>8</v>
      </c>
      <c r="C114" s="328"/>
      <c r="D114" s="328"/>
      <c r="E114" s="328"/>
      <c r="F114" s="338"/>
      <c r="G114" s="327"/>
      <c r="H114" s="325">
        <f t="shared" si="10"/>
        <v>0.17825600000000003</v>
      </c>
      <c r="I114" s="328"/>
      <c r="J114" s="328"/>
      <c r="K114" s="328"/>
      <c r="L114" s="327"/>
      <c r="M114" s="351"/>
      <c r="N114" s="327"/>
      <c r="O114" s="289">
        <f>H114+I112+J112+K112</f>
        <v>0.23443200000000003</v>
      </c>
      <c r="P114" s="328"/>
      <c r="Q114" s="349"/>
      <c r="R114" s="318">
        <f t="shared" si="11"/>
        <v>0.02952</v>
      </c>
      <c r="S114" s="328"/>
      <c r="T114" s="289">
        <f>P112+Q112+R114+S112</f>
        <v>0.02952</v>
      </c>
      <c r="V114" s="1"/>
      <c r="AB114" s="37"/>
      <c r="AC114" s="37"/>
      <c r="AD114" s="37"/>
      <c r="AE114" s="37"/>
      <c r="AF114" s="37"/>
      <c r="AI114" s="1"/>
      <c r="AJ114" s="1"/>
      <c r="AK114" s="1"/>
      <c r="AL114" s="1"/>
      <c r="AM114" s="1"/>
    </row>
    <row r="115" spans="2:39" ht="13.5">
      <c r="B115" s="6" t="s">
        <v>9</v>
      </c>
      <c r="C115" s="328"/>
      <c r="D115" s="328"/>
      <c r="E115" s="328"/>
      <c r="F115" s="338"/>
      <c r="G115" s="327"/>
      <c r="H115" s="325">
        <f t="shared" si="10"/>
        <v>0.179006</v>
      </c>
      <c r="I115" s="328"/>
      <c r="J115" s="328"/>
      <c r="K115" s="328"/>
      <c r="L115" s="327"/>
      <c r="M115" s="351"/>
      <c r="N115" s="327"/>
      <c r="O115" s="289">
        <f>H115+I112+J112+K112</f>
        <v>0.235182</v>
      </c>
      <c r="P115" s="328"/>
      <c r="Q115" s="349"/>
      <c r="R115" s="318">
        <f t="shared" si="11"/>
        <v>0.02432</v>
      </c>
      <c r="S115" s="328"/>
      <c r="T115" s="289">
        <f>P112+Q112+R115+S112</f>
        <v>0.02432</v>
      </c>
      <c r="V115" s="1"/>
      <c r="AB115" s="37"/>
      <c r="AC115" s="37"/>
      <c r="AD115" s="37"/>
      <c r="AE115" s="37"/>
      <c r="AF115" s="37"/>
      <c r="AI115" s="1"/>
      <c r="AJ115" s="1"/>
      <c r="AK115" s="1"/>
      <c r="AL115" s="1"/>
      <c r="AM115" s="1"/>
    </row>
    <row r="116" spans="2:39" ht="13.5">
      <c r="B116" s="6" t="s">
        <v>10</v>
      </c>
      <c r="C116" s="328"/>
      <c r="D116" s="328"/>
      <c r="E116" s="328"/>
      <c r="F116" s="338"/>
      <c r="G116" s="327"/>
      <c r="H116" s="325">
        <f t="shared" si="10"/>
        <v>0.133755</v>
      </c>
      <c r="I116" s="328"/>
      <c r="J116" s="328"/>
      <c r="K116" s="328"/>
      <c r="L116" s="327"/>
      <c r="M116" s="351"/>
      <c r="N116" s="327"/>
      <c r="O116" s="289">
        <f>H116+I112+J112+K112</f>
        <v>0.18993100000000002</v>
      </c>
      <c r="P116" s="328"/>
      <c r="Q116" s="349"/>
      <c r="R116" s="318">
        <f t="shared" si="11"/>
        <v>0.01802</v>
      </c>
      <c r="S116" s="328"/>
      <c r="T116" s="289">
        <f>P112+Q112+R116+S112</f>
        <v>0.01802</v>
      </c>
      <c r="V116" s="1"/>
      <c r="AB116" s="37"/>
      <c r="AC116" s="37"/>
      <c r="AD116" s="37"/>
      <c r="AE116" s="37"/>
      <c r="AF116" s="37"/>
      <c r="AI116" s="1"/>
      <c r="AJ116" s="1"/>
      <c r="AK116" s="1"/>
      <c r="AL116" s="1"/>
      <c r="AM116" s="1"/>
    </row>
    <row r="117" spans="2:39" ht="13.5">
      <c r="B117" s="6" t="s">
        <v>11</v>
      </c>
      <c r="C117" s="329"/>
      <c r="D117" s="329"/>
      <c r="E117" s="329"/>
      <c r="F117" s="339"/>
      <c r="G117" s="337"/>
      <c r="H117" s="325">
        <f t="shared" si="10"/>
        <v>0.06775199999999999</v>
      </c>
      <c r="I117" s="329"/>
      <c r="J117" s="329"/>
      <c r="K117" s="329"/>
      <c r="L117" s="337"/>
      <c r="M117" s="352"/>
      <c r="N117" s="337"/>
      <c r="O117" s="289">
        <f>H117+I112+J112+K112</f>
        <v>0.123928</v>
      </c>
      <c r="P117" s="329"/>
      <c r="Q117" s="350"/>
      <c r="R117" s="319">
        <f t="shared" si="11"/>
        <v>0.00882</v>
      </c>
      <c r="S117" s="329"/>
      <c r="T117" s="289">
        <f>P112+Q112+R117+S112</f>
        <v>0.00882</v>
      </c>
      <c r="V117" s="1"/>
      <c r="AB117" s="37"/>
      <c r="AC117" s="37"/>
      <c r="AD117" s="37"/>
      <c r="AE117" s="37"/>
      <c r="AF117" s="37"/>
      <c r="AI117" s="1"/>
      <c r="AJ117" s="1"/>
      <c r="AK117" s="1"/>
      <c r="AL117" s="1"/>
      <c r="AM117" s="1"/>
    </row>
    <row r="118" spans="2:39" ht="13.5">
      <c r="B118" s="55" t="s">
        <v>34</v>
      </c>
      <c r="C118" s="48"/>
      <c r="D118" s="72"/>
      <c r="E118" s="48"/>
      <c r="F118" s="310"/>
      <c r="G118" s="48"/>
      <c r="H118" s="52"/>
      <c r="I118" s="48"/>
      <c r="J118" s="48"/>
      <c r="K118" s="52"/>
      <c r="L118" s="48"/>
      <c r="M118" s="52"/>
      <c r="N118" s="48"/>
      <c r="O118" s="290"/>
      <c r="P118" s="290"/>
      <c r="Q118" s="52"/>
      <c r="R118" s="48"/>
      <c r="S118" s="36"/>
      <c r="T118" s="36"/>
      <c r="V118" s="1"/>
      <c r="AB118" s="37"/>
      <c r="AC118" s="37"/>
      <c r="AD118" s="37"/>
      <c r="AE118" s="37"/>
      <c r="AF118" s="37"/>
      <c r="AI118" s="1"/>
      <c r="AJ118" s="1"/>
      <c r="AK118" s="1"/>
      <c r="AL118" s="1"/>
      <c r="AM118" s="1"/>
    </row>
    <row r="119" spans="2:39" ht="13.5">
      <c r="B119" s="56" t="s">
        <v>45</v>
      </c>
      <c r="C119" s="327" t="s">
        <v>29</v>
      </c>
      <c r="D119" s="327" t="s">
        <v>29</v>
      </c>
      <c r="E119" s="335">
        <f>E172</f>
        <v>82.39</v>
      </c>
      <c r="F119" s="330">
        <f>SUM(C119:E121)</f>
        <v>82.39</v>
      </c>
      <c r="G119" s="320">
        <f>H174</f>
        <v>85.10000000000001</v>
      </c>
      <c r="H119" s="327" t="s">
        <v>29</v>
      </c>
      <c r="I119" s="327" t="s">
        <v>29</v>
      </c>
      <c r="J119" s="327" t="s">
        <v>29</v>
      </c>
      <c r="K119" s="327" t="s">
        <v>29</v>
      </c>
      <c r="L119" s="335">
        <f>H186</f>
        <v>0</v>
      </c>
      <c r="M119" s="344">
        <f>H187</f>
        <v>0</v>
      </c>
      <c r="N119" s="335">
        <f>H188</f>
        <v>0</v>
      </c>
      <c r="O119" s="254">
        <f>G119+L119+M119+N119</f>
        <v>85.10000000000001</v>
      </c>
      <c r="P119" s="346" t="s">
        <v>29</v>
      </c>
      <c r="Q119" s="346" t="s">
        <v>29</v>
      </c>
      <c r="R119" s="335">
        <f>D192</f>
        <v>-26.13</v>
      </c>
      <c r="S119" s="327" t="s">
        <v>29</v>
      </c>
      <c r="T119" s="330">
        <f>R119</f>
        <v>-26.13</v>
      </c>
      <c r="V119" s="1"/>
      <c r="AB119" s="37"/>
      <c r="AC119" s="37"/>
      <c r="AD119" s="37"/>
      <c r="AE119" s="37"/>
      <c r="AF119" s="37"/>
      <c r="AI119" s="1"/>
      <c r="AJ119" s="1"/>
      <c r="AK119" s="1"/>
      <c r="AL119" s="1"/>
      <c r="AM119" s="1"/>
    </row>
    <row r="120" spans="2:39" ht="13.5">
      <c r="B120" s="56" t="s">
        <v>23</v>
      </c>
      <c r="C120" s="328"/>
      <c r="D120" s="328"/>
      <c r="E120" s="335"/>
      <c r="F120" s="330"/>
      <c r="G120" s="320">
        <f>H175</f>
        <v>542.6399999999999</v>
      </c>
      <c r="H120" s="328"/>
      <c r="I120" s="328"/>
      <c r="J120" s="328"/>
      <c r="K120" s="328"/>
      <c r="L120" s="335"/>
      <c r="M120" s="344"/>
      <c r="N120" s="335"/>
      <c r="O120" s="254">
        <f>G120+L119+M119+N119</f>
        <v>542.6399999999999</v>
      </c>
      <c r="P120" s="347"/>
      <c r="Q120" s="347"/>
      <c r="R120" s="335"/>
      <c r="S120" s="328"/>
      <c r="T120" s="330"/>
      <c r="V120" s="1"/>
      <c r="AB120" s="37"/>
      <c r="AC120" s="37"/>
      <c r="AD120" s="37"/>
      <c r="AE120" s="37"/>
      <c r="AF120" s="37"/>
      <c r="AI120" s="1"/>
      <c r="AJ120" s="1"/>
      <c r="AK120" s="1"/>
      <c r="AL120" s="1"/>
      <c r="AM120" s="1"/>
    </row>
    <row r="121" spans="2:39" ht="13.5">
      <c r="B121" s="54" t="s">
        <v>24</v>
      </c>
      <c r="C121" s="329"/>
      <c r="D121" s="329"/>
      <c r="E121" s="336"/>
      <c r="F121" s="331"/>
      <c r="G121" s="321">
        <f>H176</f>
        <v>1379.47</v>
      </c>
      <c r="H121" s="329"/>
      <c r="I121" s="329"/>
      <c r="J121" s="329"/>
      <c r="K121" s="329"/>
      <c r="L121" s="336"/>
      <c r="M121" s="345"/>
      <c r="N121" s="336"/>
      <c r="O121" s="255">
        <f>G121+L119+M119+N119</f>
        <v>1379.47</v>
      </c>
      <c r="P121" s="348"/>
      <c r="Q121" s="348"/>
      <c r="R121" s="336"/>
      <c r="S121" s="329"/>
      <c r="T121" s="331"/>
      <c r="V121" s="1"/>
      <c r="AB121" s="37"/>
      <c r="AC121" s="37"/>
      <c r="AD121" s="37"/>
      <c r="AE121" s="37"/>
      <c r="AF121" s="37"/>
      <c r="AI121" s="1"/>
      <c r="AJ121" s="1"/>
      <c r="AK121" s="1"/>
      <c r="AL121" s="1"/>
      <c r="AM121" s="1"/>
    </row>
    <row r="122" spans="2:39" ht="25.5" customHeight="1">
      <c r="B122" s="291" t="s">
        <v>38</v>
      </c>
      <c r="C122" s="332" t="s">
        <v>113</v>
      </c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33"/>
      <c r="T122" s="334"/>
      <c r="V122" s="1"/>
      <c r="AB122" s="37"/>
      <c r="AC122" s="37"/>
      <c r="AD122" s="37"/>
      <c r="AE122" s="37"/>
      <c r="AF122" s="37"/>
      <c r="AI122" s="1"/>
      <c r="AJ122" s="1"/>
      <c r="AK122" s="1"/>
      <c r="AL122" s="1"/>
      <c r="AM122" s="1"/>
    </row>
    <row r="123" spans="2:39" ht="13.5">
      <c r="B123" s="304"/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3"/>
      <c r="Q123" s="2"/>
      <c r="R123" s="2"/>
      <c r="S123" s="2"/>
      <c r="T123" s="2"/>
      <c r="V123" s="1"/>
      <c r="AB123" s="37"/>
      <c r="AC123" s="37"/>
      <c r="AD123" s="37"/>
      <c r="AE123" s="37"/>
      <c r="AF123" s="37"/>
      <c r="AI123" s="1"/>
      <c r="AJ123" s="1"/>
      <c r="AK123" s="1"/>
      <c r="AL123" s="1"/>
      <c r="AM123" s="1"/>
    </row>
    <row r="124" spans="6:39" ht="13.5"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3"/>
      <c r="Q124" s="2"/>
      <c r="R124" s="2"/>
      <c r="S124" s="2"/>
      <c r="T124" s="2"/>
      <c r="V124" s="1"/>
      <c r="AB124" s="37"/>
      <c r="AC124" s="37"/>
      <c r="AD124" s="37"/>
      <c r="AE124" s="37"/>
      <c r="AF124" s="37"/>
      <c r="AI124" s="1"/>
      <c r="AJ124" s="1"/>
      <c r="AK124" s="1"/>
      <c r="AL124" s="1"/>
      <c r="AM124" s="1"/>
    </row>
    <row r="125" spans="2:39" ht="24" customHeight="1">
      <c r="B125" s="283" t="s">
        <v>114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V125" s="1"/>
      <c r="AB125" s="37"/>
      <c r="AC125" s="37"/>
      <c r="AD125" s="37"/>
      <c r="AE125" s="37"/>
      <c r="AF125" s="37"/>
      <c r="AI125" s="1"/>
      <c r="AJ125" s="1"/>
      <c r="AK125" s="1"/>
      <c r="AL125" s="1"/>
      <c r="AM125" s="1"/>
    </row>
    <row r="126" spans="2:39" ht="15" customHeight="1">
      <c r="B126" s="105" t="s">
        <v>44</v>
      </c>
      <c r="C126" s="296"/>
      <c r="D126" s="296"/>
      <c r="E126" s="296"/>
      <c r="F126" s="340" t="s">
        <v>28</v>
      </c>
      <c r="G126" s="295"/>
      <c r="H126" s="295"/>
      <c r="I126" s="295"/>
      <c r="J126" s="295"/>
      <c r="K126" s="295"/>
      <c r="L126" s="295"/>
      <c r="M126" s="295"/>
      <c r="N126" s="295"/>
      <c r="O126" s="340" t="s">
        <v>47</v>
      </c>
      <c r="P126" s="284"/>
      <c r="Q126" s="295"/>
      <c r="R126" s="295"/>
      <c r="S126" s="295"/>
      <c r="T126" s="340" t="s">
        <v>30</v>
      </c>
      <c r="V126" s="1"/>
      <c r="AB126" s="37"/>
      <c r="AC126" s="37"/>
      <c r="AD126" s="37"/>
      <c r="AE126" s="37"/>
      <c r="AF126" s="37"/>
      <c r="AI126" s="1"/>
      <c r="AJ126" s="1"/>
      <c r="AK126" s="1"/>
      <c r="AL126" s="1"/>
      <c r="AM126" s="1"/>
    </row>
    <row r="127" spans="2:39" ht="15" customHeight="1">
      <c r="B127" s="115" t="s">
        <v>115</v>
      </c>
      <c r="C127" s="296"/>
      <c r="D127" s="296"/>
      <c r="E127" s="296"/>
      <c r="F127" s="341"/>
      <c r="G127" s="295"/>
      <c r="H127" s="295"/>
      <c r="I127" s="295"/>
      <c r="J127" s="295"/>
      <c r="K127" s="295"/>
      <c r="L127" s="295"/>
      <c r="M127" s="295"/>
      <c r="N127" s="295"/>
      <c r="O127" s="341"/>
      <c r="P127" s="284"/>
      <c r="Q127" s="295"/>
      <c r="R127" s="295"/>
      <c r="S127" s="295"/>
      <c r="T127" s="341"/>
      <c r="V127" s="1"/>
      <c r="AB127" s="37"/>
      <c r="AC127" s="37"/>
      <c r="AD127" s="37"/>
      <c r="AE127" s="37"/>
      <c r="AF127" s="37"/>
      <c r="AI127" s="1"/>
      <c r="AJ127" s="1"/>
      <c r="AK127" s="1"/>
      <c r="AL127" s="1"/>
      <c r="AM127" s="1"/>
    </row>
    <row r="128" spans="2:39" ht="15" customHeight="1">
      <c r="B128" s="103" t="s">
        <v>124</v>
      </c>
      <c r="C128" s="82" t="s">
        <v>13</v>
      </c>
      <c r="D128" s="82" t="s">
        <v>14</v>
      </c>
      <c r="E128" s="82" t="s">
        <v>0</v>
      </c>
      <c r="F128" s="342"/>
      <c r="G128" s="111" t="s">
        <v>17</v>
      </c>
      <c r="H128" s="34" t="s">
        <v>18</v>
      </c>
      <c r="I128" s="34" t="s">
        <v>6</v>
      </c>
      <c r="J128" s="34" t="s">
        <v>5</v>
      </c>
      <c r="K128" s="34" t="s">
        <v>1</v>
      </c>
      <c r="L128" s="286" t="s">
        <v>26</v>
      </c>
      <c r="M128" s="287" t="s">
        <v>27</v>
      </c>
      <c r="N128" s="286" t="s">
        <v>110</v>
      </c>
      <c r="O128" s="343"/>
      <c r="P128" s="285" t="s">
        <v>3</v>
      </c>
      <c r="Q128" s="111" t="s">
        <v>4</v>
      </c>
      <c r="R128" s="34" t="s">
        <v>2</v>
      </c>
      <c r="S128" s="106" t="s">
        <v>19</v>
      </c>
      <c r="T128" s="343"/>
      <c r="V128" s="1"/>
      <c r="AB128" s="37"/>
      <c r="AC128" s="37"/>
      <c r="AD128" s="37"/>
      <c r="AE128" s="37"/>
      <c r="AF128" s="37"/>
      <c r="AI128" s="1"/>
      <c r="AJ128" s="1"/>
      <c r="AK128" s="1"/>
      <c r="AL128" s="1"/>
      <c r="AM128" s="1"/>
    </row>
    <row r="129" spans="2:39" ht="13.5">
      <c r="B129" s="16" t="s">
        <v>35</v>
      </c>
      <c r="C129" s="36"/>
      <c r="D129" s="36"/>
      <c r="E129" s="36"/>
      <c r="F129" s="249"/>
      <c r="G129" s="249"/>
      <c r="H129" s="249"/>
      <c r="I129" s="249"/>
      <c r="J129" s="249"/>
      <c r="K129" s="249"/>
      <c r="L129" s="249"/>
      <c r="M129" s="249"/>
      <c r="N129" s="249"/>
      <c r="O129" s="250"/>
      <c r="P129" s="250"/>
      <c r="Q129" s="249"/>
      <c r="R129" s="249"/>
      <c r="S129" s="249"/>
      <c r="T129" s="249"/>
      <c r="V129" s="1"/>
      <c r="AG129" s="1"/>
      <c r="AH129" s="1"/>
      <c r="AI129" s="1"/>
      <c r="AJ129" s="1"/>
      <c r="AK129" s="1"/>
      <c r="AL129" s="1"/>
      <c r="AM129" s="1"/>
    </row>
    <row r="130" spans="2:39" ht="13.5">
      <c r="B130" s="6" t="s">
        <v>25</v>
      </c>
      <c r="C130" s="328">
        <f>ROUND(B14*C170,6)</f>
        <v>0.499211</v>
      </c>
      <c r="D130" s="328">
        <f>ROUND(B14*C171,6)</f>
        <v>0.034259</v>
      </c>
      <c r="E130" s="328">
        <f>C172</f>
        <v>0.007946</v>
      </c>
      <c r="F130" s="338">
        <f>SUM(C130:E135)</f>
        <v>0.541416</v>
      </c>
      <c r="G130" s="327" t="s">
        <v>29</v>
      </c>
      <c r="H130" s="325">
        <f>I177</f>
        <v>0</v>
      </c>
      <c r="I130" s="328">
        <f>ROUND(B14*I183,6)</f>
        <v>0.054651</v>
      </c>
      <c r="J130" s="328">
        <f>C184</f>
        <v>0.001186</v>
      </c>
      <c r="K130" s="328">
        <f>C185</f>
        <v>0.000339</v>
      </c>
      <c r="L130" s="327" t="s">
        <v>29</v>
      </c>
      <c r="M130" s="327" t="s">
        <v>29</v>
      </c>
      <c r="N130" s="327" t="s">
        <v>29</v>
      </c>
      <c r="O130" s="289">
        <f>H130+I130+J130+K130</f>
        <v>0.056176</v>
      </c>
      <c r="P130" s="328">
        <f>D190</f>
        <v>0</v>
      </c>
      <c r="Q130" s="328">
        <f>C191</f>
        <v>0</v>
      </c>
      <c r="R130" s="318">
        <f>C192</f>
        <v>0.00222</v>
      </c>
      <c r="S130" s="328">
        <f>C198</f>
        <v>0</v>
      </c>
      <c r="T130" s="289">
        <f>P130+Q130+R130+S130</f>
        <v>0.00222</v>
      </c>
      <c r="V130" s="1"/>
      <c r="AG130" s="1"/>
      <c r="AH130" s="1"/>
      <c r="AI130" s="1"/>
      <c r="AJ130" s="1"/>
      <c r="AK130" s="1"/>
      <c r="AL130" s="1"/>
      <c r="AM130" s="1"/>
    </row>
    <row r="131" spans="2:39" ht="13.5">
      <c r="B131" s="6" t="s">
        <v>111</v>
      </c>
      <c r="C131" s="328"/>
      <c r="D131" s="328"/>
      <c r="E131" s="328"/>
      <c r="F131" s="338"/>
      <c r="G131" s="327"/>
      <c r="H131" s="325">
        <f>I178</f>
        <v>0.19475699999999999</v>
      </c>
      <c r="I131" s="328"/>
      <c r="J131" s="328"/>
      <c r="K131" s="328"/>
      <c r="L131" s="327"/>
      <c r="M131" s="327"/>
      <c r="N131" s="327"/>
      <c r="O131" s="289">
        <f>H131+I130+J130+K130</f>
        <v>0.25093299999999996</v>
      </c>
      <c r="P131" s="328"/>
      <c r="Q131" s="328"/>
      <c r="R131" s="318">
        <f>C193</f>
        <v>0.04842</v>
      </c>
      <c r="S131" s="328"/>
      <c r="T131" s="289">
        <f>P130+Q130+R131+S130</f>
        <v>0.04842</v>
      </c>
      <c r="V131" s="1"/>
      <c r="AG131" s="1"/>
      <c r="AH131" s="1"/>
      <c r="AI131" s="1"/>
      <c r="AJ131" s="1"/>
      <c r="AK131" s="1"/>
      <c r="AL131" s="1"/>
      <c r="AM131" s="1"/>
    </row>
    <row r="132" spans="2:39" ht="13.5">
      <c r="B132" s="6" t="s">
        <v>8</v>
      </c>
      <c r="C132" s="328"/>
      <c r="D132" s="328"/>
      <c r="E132" s="328"/>
      <c r="F132" s="338"/>
      <c r="G132" s="327"/>
      <c r="H132" s="325">
        <f>I179</f>
        <v>0.17825600000000003</v>
      </c>
      <c r="I132" s="328"/>
      <c r="J132" s="328"/>
      <c r="K132" s="328"/>
      <c r="L132" s="327"/>
      <c r="M132" s="327"/>
      <c r="N132" s="327"/>
      <c r="O132" s="289">
        <f>H132+I130+J130+K130</f>
        <v>0.23443200000000003</v>
      </c>
      <c r="P132" s="328"/>
      <c r="Q132" s="328"/>
      <c r="R132" s="318">
        <f>C194</f>
        <v>0.02952</v>
      </c>
      <c r="S132" s="328"/>
      <c r="T132" s="289">
        <f>P130+Q130+R132+S130</f>
        <v>0.02952</v>
      </c>
      <c r="V132" s="1"/>
      <c r="AG132" s="1"/>
      <c r="AH132" s="1"/>
      <c r="AI132" s="1"/>
      <c r="AJ132" s="1"/>
      <c r="AK132" s="1"/>
      <c r="AL132" s="1"/>
      <c r="AM132" s="1"/>
    </row>
    <row r="133" spans="2:39" ht="13.5">
      <c r="B133" s="6" t="s">
        <v>9</v>
      </c>
      <c r="C133" s="328"/>
      <c r="D133" s="328"/>
      <c r="E133" s="328"/>
      <c r="F133" s="338"/>
      <c r="G133" s="327"/>
      <c r="H133" s="325">
        <f>I180</f>
        <v>0.179006</v>
      </c>
      <c r="I133" s="328"/>
      <c r="J133" s="328"/>
      <c r="K133" s="328"/>
      <c r="L133" s="327"/>
      <c r="M133" s="327"/>
      <c r="N133" s="327"/>
      <c r="O133" s="289">
        <f>H133+I130+J130+K130</f>
        <v>0.235182</v>
      </c>
      <c r="P133" s="328"/>
      <c r="Q133" s="328"/>
      <c r="R133" s="318">
        <f>C195</f>
        <v>0.02432</v>
      </c>
      <c r="S133" s="328"/>
      <c r="T133" s="289">
        <f>P130+Q130+R133+S130</f>
        <v>0.02432</v>
      </c>
      <c r="V133" s="1"/>
      <c r="AG133" s="1"/>
      <c r="AH133" s="1"/>
      <c r="AI133" s="1"/>
      <c r="AJ133" s="1"/>
      <c r="AK133" s="1"/>
      <c r="AL133" s="1"/>
      <c r="AM133" s="1"/>
    </row>
    <row r="134" spans="2:39" ht="13.5">
      <c r="B134" s="6" t="s">
        <v>10</v>
      </c>
      <c r="C134" s="328"/>
      <c r="D134" s="328"/>
      <c r="E134" s="328"/>
      <c r="F134" s="338"/>
      <c r="G134" s="327"/>
      <c r="H134" s="325">
        <f>I181</f>
        <v>0.133755</v>
      </c>
      <c r="I134" s="328"/>
      <c r="J134" s="328"/>
      <c r="K134" s="328"/>
      <c r="L134" s="327"/>
      <c r="M134" s="327"/>
      <c r="N134" s="327"/>
      <c r="O134" s="289">
        <f>H134+I130+J130+K130</f>
        <v>0.18993100000000002</v>
      </c>
      <c r="P134" s="328"/>
      <c r="Q134" s="328"/>
      <c r="R134" s="318">
        <f>C196</f>
        <v>0.01802</v>
      </c>
      <c r="S134" s="328"/>
      <c r="T134" s="289">
        <f>P130+Q130+R134+S130</f>
        <v>0.01802</v>
      </c>
      <c r="V134" s="1"/>
      <c r="AB134" s="37"/>
      <c r="AC134" s="37"/>
      <c r="AD134" s="37"/>
      <c r="AE134" s="37"/>
      <c r="AF134" s="37"/>
      <c r="AI134" s="1"/>
      <c r="AJ134" s="1"/>
      <c r="AK134" s="1"/>
      <c r="AL134" s="1"/>
      <c r="AM134" s="1"/>
    </row>
    <row r="135" spans="2:39" ht="13.5">
      <c r="B135" s="251" t="s">
        <v>11</v>
      </c>
      <c r="C135" s="329"/>
      <c r="D135" s="329"/>
      <c r="E135" s="329"/>
      <c r="F135" s="339"/>
      <c r="G135" s="337"/>
      <c r="H135" s="326">
        <f>I182</f>
        <v>0.06775199999999999</v>
      </c>
      <c r="I135" s="329"/>
      <c r="J135" s="329"/>
      <c r="K135" s="329"/>
      <c r="L135" s="337"/>
      <c r="M135" s="337"/>
      <c r="N135" s="337"/>
      <c r="O135" s="312">
        <f>H135+I130+J130+K130</f>
        <v>0.123928</v>
      </c>
      <c r="P135" s="329"/>
      <c r="Q135" s="329"/>
      <c r="R135" s="319">
        <f>C197</f>
        <v>0.00882</v>
      </c>
      <c r="S135" s="329"/>
      <c r="T135" s="312">
        <f>P130+Q130+R135+S130</f>
        <v>0.00882</v>
      </c>
      <c r="V135" s="1"/>
      <c r="AB135" s="37"/>
      <c r="AC135" s="37"/>
      <c r="AD135" s="37"/>
      <c r="AE135" s="37"/>
      <c r="AF135" s="37"/>
      <c r="AI135" s="1"/>
      <c r="AJ135" s="1"/>
      <c r="AK135" s="1"/>
      <c r="AL135" s="1"/>
      <c r="AM135" s="1"/>
    </row>
    <row r="136" spans="2:39" ht="13.5">
      <c r="B136" s="253" t="s">
        <v>34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V136" s="1"/>
      <c r="AB136" s="37"/>
      <c r="AC136" s="37"/>
      <c r="AD136" s="37"/>
      <c r="AE136" s="37"/>
      <c r="AF136" s="37"/>
      <c r="AI136" s="1"/>
      <c r="AJ136" s="1"/>
      <c r="AK136" s="1"/>
      <c r="AL136" s="1"/>
      <c r="AM136" s="1"/>
    </row>
    <row r="137" spans="2:39" ht="13.5">
      <c r="B137" s="56" t="s">
        <v>45</v>
      </c>
      <c r="C137" s="327" t="s">
        <v>29</v>
      </c>
      <c r="D137" s="327" t="s">
        <v>29</v>
      </c>
      <c r="E137" s="335">
        <f>E172</f>
        <v>82.39</v>
      </c>
      <c r="F137" s="330">
        <f>SUM(C137:E139)</f>
        <v>82.39</v>
      </c>
      <c r="G137" s="320">
        <f>I174</f>
        <v>996.3899999999999</v>
      </c>
      <c r="H137" s="327" t="s">
        <v>29</v>
      </c>
      <c r="I137" s="327" t="s">
        <v>29</v>
      </c>
      <c r="J137" s="327" t="s">
        <v>29</v>
      </c>
      <c r="K137" s="327" t="s">
        <v>29</v>
      </c>
      <c r="L137" s="335">
        <f>I186</f>
        <v>0</v>
      </c>
      <c r="M137" s="335">
        <f>I187</f>
        <v>0</v>
      </c>
      <c r="N137" s="335">
        <f>I188</f>
        <v>-911.29</v>
      </c>
      <c r="O137" s="254">
        <f>G137+L137+M137+N137</f>
        <v>85.09999999999991</v>
      </c>
      <c r="P137" s="327" t="s">
        <v>29</v>
      </c>
      <c r="Q137" s="327" t="s">
        <v>29</v>
      </c>
      <c r="R137" s="335">
        <f>D192</f>
        <v>-26.13</v>
      </c>
      <c r="S137" s="327" t="s">
        <v>29</v>
      </c>
      <c r="T137" s="330">
        <f>R137</f>
        <v>-26.13</v>
      </c>
      <c r="V137" s="1"/>
      <c r="AB137" s="37"/>
      <c r="AC137" s="37"/>
      <c r="AD137" s="37"/>
      <c r="AE137" s="37"/>
      <c r="AF137" s="37"/>
      <c r="AI137" s="1"/>
      <c r="AJ137" s="1"/>
      <c r="AK137" s="1"/>
      <c r="AL137" s="1"/>
      <c r="AM137" s="1"/>
    </row>
    <row r="138" spans="2:39" ht="13.5">
      <c r="B138" s="6" t="s">
        <v>23</v>
      </c>
      <c r="C138" s="328"/>
      <c r="D138" s="328"/>
      <c r="E138" s="335"/>
      <c r="F138" s="330"/>
      <c r="G138" s="320">
        <f>I175</f>
        <v>1453.9299999999998</v>
      </c>
      <c r="H138" s="328"/>
      <c r="I138" s="328"/>
      <c r="J138" s="328"/>
      <c r="K138" s="328"/>
      <c r="L138" s="335"/>
      <c r="M138" s="335"/>
      <c r="N138" s="335"/>
      <c r="O138" s="254">
        <f>G138+L137+M137+N137</f>
        <v>542.6399999999999</v>
      </c>
      <c r="P138" s="328"/>
      <c r="Q138" s="328"/>
      <c r="R138" s="335"/>
      <c r="S138" s="328"/>
      <c r="T138" s="330"/>
      <c r="V138" s="1"/>
      <c r="AB138" s="37"/>
      <c r="AC138" s="37"/>
      <c r="AD138" s="37"/>
      <c r="AE138" s="37"/>
      <c r="AF138" s="37"/>
      <c r="AI138" s="1"/>
      <c r="AJ138" s="1"/>
      <c r="AK138" s="1"/>
      <c r="AL138" s="1"/>
      <c r="AM138" s="1"/>
    </row>
    <row r="139" spans="2:39" ht="13.5">
      <c r="B139" s="251" t="s">
        <v>24</v>
      </c>
      <c r="C139" s="329"/>
      <c r="D139" s="329"/>
      <c r="E139" s="336"/>
      <c r="F139" s="331"/>
      <c r="G139" s="321">
        <f>I176</f>
        <v>2290.76</v>
      </c>
      <c r="H139" s="329"/>
      <c r="I139" s="329"/>
      <c r="J139" s="329"/>
      <c r="K139" s="329"/>
      <c r="L139" s="336"/>
      <c r="M139" s="336"/>
      <c r="N139" s="336"/>
      <c r="O139" s="255">
        <f>G139+L137+M137+N137</f>
        <v>1379.4700000000003</v>
      </c>
      <c r="P139" s="329"/>
      <c r="Q139" s="329"/>
      <c r="R139" s="336"/>
      <c r="S139" s="329"/>
      <c r="T139" s="331"/>
      <c r="V139" s="1"/>
      <c r="AB139" s="37"/>
      <c r="AC139" s="37"/>
      <c r="AD139" s="37"/>
      <c r="AE139" s="37"/>
      <c r="AF139" s="37"/>
      <c r="AI139" s="1"/>
      <c r="AJ139" s="1"/>
      <c r="AK139" s="1"/>
      <c r="AL139" s="1"/>
      <c r="AM139" s="1"/>
    </row>
    <row r="140" spans="2:39" ht="25.5" customHeight="1">
      <c r="B140" s="291" t="s">
        <v>38</v>
      </c>
      <c r="C140" s="332" t="s">
        <v>113</v>
      </c>
      <c r="D140" s="333"/>
      <c r="E140" s="333"/>
      <c r="F140" s="333"/>
      <c r="G140" s="333"/>
      <c r="H140" s="333"/>
      <c r="I140" s="333"/>
      <c r="J140" s="333"/>
      <c r="K140" s="333"/>
      <c r="L140" s="333"/>
      <c r="M140" s="333"/>
      <c r="N140" s="333"/>
      <c r="O140" s="333"/>
      <c r="P140" s="333"/>
      <c r="Q140" s="333"/>
      <c r="R140" s="333"/>
      <c r="S140" s="333"/>
      <c r="T140" s="334"/>
      <c r="V140" s="1"/>
      <c r="AB140" s="37"/>
      <c r="AC140" s="37"/>
      <c r="AD140" s="37"/>
      <c r="AE140" s="37"/>
      <c r="AF140" s="37"/>
      <c r="AI140" s="1"/>
      <c r="AJ140" s="1"/>
      <c r="AK140" s="1"/>
      <c r="AL140" s="1"/>
      <c r="AM140" s="1"/>
    </row>
    <row r="141" spans="2:39" ht="13.5">
      <c r="B141" s="304"/>
      <c r="V141" s="1"/>
      <c r="AB141" s="37"/>
      <c r="AC141" s="37"/>
      <c r="AD141" s="37"/>
      <c r="AE141" s="37"/>
      <c r="AF141" s="37"/>
      <c r="AI141" s="1"/>
      <c r="AJ141" s="1"/>
      <c r="AK141" s="1"/>
      <c r="AL141" s="1"/>
      <c r="AM141" s="1"/>
    </row>
    <row r="150" spans="2:39" ht="13.5">
      <c r="B150" s="68"/>
      <c r="V150" s="1"/>
      <c r="AG150" s="1"/>
      <c r="AH150" s="1"/>
      <c r="AI150" s="1"/>
      <c r="AJ150" s="1"/>
      <c r="AK150" s="1"/>
      <c r="AL150" s="1"/>
      <c r="AM150" s="1"/>
    </row>
    <row r="151" spans="2:39" ht="13.5">
      <c r="B151" s="68"/>
      <c r="V151" s="1"/>
      <c r="AG151" s="1"/>
      <c r="AH151" s="1"/>
      <c r="AI151" s="1"/>
      <c r="AJ151" s="1"/>
      <c r="AK151" s="1"/>
      <c r="AL151" s="1"/>
      <c r="AM151" s="1"/>
    </row>
    <row r="152" spans="2:39" ht="13.5">
      <c r="B152" s="68"/>
      <c r="V152" s="1"/>
      <c r="AG152" s="1"/>
      <c r="AH152" s="1"/>
      <c r="AI152" s="1"/>
      <c r="AJ152" s="1"/>
      <c r="AK152" s="1"/>
      <c r="AL152" s="1"/>
      <c r="AM152" s="1"/>
    </row>
    <row r="153" spans="2:39" ht="13.5">
      <c r="B153" s="68"/>
      <c r="V153" s="1"/>
      <c r="AG153" s="1"/>
      <c r="AH153" s="1"/>
      <c r="AI153" s="1"/>
      <c r="AJ153" s="1"/>
      <c r="AK153" s="1"/>
      <c r="AL153" s="1"/>
      <c r="AM153" s="1"/>
    </row>
    <row r="154" spans="2:39" ht="13.5">
      <c r="B154" s="68"/>
      <c r="V154" s="1"/>
      <c r="AG154" s="1"/>
      <c r="AH154" s="1"/>
      <c r="AI154" s="1"/>
      <c r="AJ154" s="1"/>
      <c r="AK154" s="1"/>
      <c r="AL154" s="1"/>
      <c r="AM154" s="1"/>
    </row>
    <row r="155" spans="2:39" ht="12.75" customHeight="1">
      <c r="B155" s="313"/>
      <c r="C155" s="229"/>
      <c r="D155" s="37"/>
      <c r="E155" s="37"/>
      <c r="V155" s="1"/>
      <c r="AG155" s="1"/>
      <c r="AH155" s="1"/>
      <c r="AI155" s="1"/>
      <c r="AJ155" s="1"/>
      <c r="AK155" s="1"/>
      <c r="AL155" s="1"/>
      <c r="AM155" s="1"/>
    </row>
    <row r="156" spans="2:39" ht="12.75" customHeight="1">
      <c r="B156" s="313"/>
      <c r="C156" s="229"/>
      <c r="D156" s="37"/>
      <c r="E156" s="37"/>
      <c r="V156" s="1"/>
      <c r="AG156" s="1"/>
      <c r="AH156" s="1"/>
      <c r="AI156" s="1"/>
      <c r="AJ156" s="1"/>
      <c r="AK156" s="1"/>
      <c r="AL156" s="1"/>
      <c r="AM156" s="1"/>
    </row>
    <row r="157" spans="2:39" ht="12.75" customHeight="1">
      <c r="B157" s="314"/>
      <c r="C157" s="231"/>
      <c r="D157" s="232"/>
      <c r="E157" s="232"/>
      <c r="V157" s="1"/>
      <c r="AG157" s="1"/>
      <c r="AH157" s="1"/>
      <c r="AI157" s="1"/>
      <c r="AJ157" s="1"/>
      <c r="AK157" s="1"/>
      <c r="AL157" s="1"/>
      <c r="AM157" s="1"/>
    </row>
    <row r="158" spans="2:39" ht="12.75" customHeight="1">
      <c r="B158" s="68"/>
      <c r="V158" s="1"/>
      <c r="AG158" s="1"/>
      <c r="AH158" s="1"/>
      <c r="AI158" s="1"/>
      <c r="AJ158" s="1"/>
      <c r="AK158" s="1"/>
      <c r="AL158" s="1"/>
      <c r="AM158" s="1"/>
    </row>
    <row r="159" spans="2:39" ht="12.75" customHeight="1">
      <c r="B159" s="314"/>
      <c r="C159" s="232"/>
      <c r="D159" s="232"/>
      <c r="E159" s="232"/>
      <c r="F159" s="232"/>
      <c r="G159" s="232"/>
      <c r="H159" s="232"/>
      <c r="V159" s="1"/>
      <c r="AG159" s="1"/>
      <c r="AH159" s="1"/>
      <c r="AI159" s="1"/>
      <c r="AJ159" s="1"/>
      <c r="AK159" s="1"/>
      <c r="AL159" s="1"/>
      <c r="AM159" s="1"/>
    </row>
    <row r="160" spans="2:39" ht="12.75" customHeight="1">
      <c r="B160" s="314"/>
      <c r="C160" s="232"/>
      <c r="D160" s="232"/>
      <c r="E160" s="232"/>
      <c r="F160" s="232"/>
      <c r="G160" s="232"/>
      <c r="H160" s="232"/>
      <c r="V160" s="1"/>
      <c r="AG160" s="1"/>
      <c r="AH160" s="1"/>
      <c r="AI160" s="1"/>
      <c r="AJ160" s="1"/>
      <c r="AK160" s="1"/>
      <c r="AL160" s="1"/>
      <c r="AM160" s="1"/>
    </row>
    <row r="161" spans="2:39" ht="12.75" customHeight="1">
      <c r="B161" s="314"/>
      <c r="C161" s="232"/>
      <c r="D161" s="232"/>
      <c r="E161" s="232"/>
      <c r="F161" s="232"/>
      <c r="G161" s="232"/>
      <c r="H161" s="232"/>
      <c r="V161" s="1"/>
      <c r="AG161" s="1"/>
      <c r="AH161" s="1"/>
      <c r="AI161" s="1"/>
      <c r="AJ161" s="1"/>
      <c r="AK161" s="1"/>
      <c r="AL161" s="1"/>
      <c r="AM161" s="1"/>
    </row>
    <row r="162" spans="2:39" ht="12.75" customHeight="1">
      <c r="B162" s="314"/>
      <c r="C162" s="231"/>
      <c r="D162" s="231"/>
      <c r="E162" s="231"/>
      <c r="F162" s="231"/>
      <c r="G162" s="231"/>
      <c r="H162" s="231"/>
      <c r="V162" s="1"/>
      <c r="AG162" s="1"/>
      <c r="AH162" s="1"/>
      <c r="AI162" s="1"/>
      <c r="AJ162" s="1"/>
      <c r="AK162" s="1"/>
      <c r="AL162" s="1"/>
      <c r="AM162" s="1"/>
    </row>
    <row r="163" spans="2:39" ht="12.75" customHeight="1">
      <c r="B163" s="69"/>
      <c r="C163" s="231"/>
      <c r="D163" s="231"/>
      <c r="E163" s="231"/>
      <c r="F163" s="231"/>
      <c r="G163" s="231"/>
      <c r="H163" s="231"/>
      <c r="V163" s="1"/>
      <c r="AG163" s="1"/>
      <c r="AH163" s="1"/>
      <c r="AI163" s="1"/>
      <c r="AJ163" s="1"/>
      <c r="AK163" s="1"/>
      <c r="AL163" s="1"/>
      <c r="AM163" s="1"/>
    </row>
    <row r="164" spans="2:39" ht="12.75" customHeight="1">
      <c r="B164" s="69"/>
      <c r="C164" s="231"/>
      <c r="D164" s="231"/>
      <c r="E164" s="231"/>
      <c r="F164" s="231"/>
      <c r="G164" s="231"/>
      <c r="H164" s="231"/>
      <c r="V164" s="1"/>
      <c r="AG164" s="1"/>
      <c r="AH164" s="1"/>
      <c r="AI164" s="1"/>
      <c r="AJ164" s="1"/>
      <c r="AK164" s="1"/>
      <c r="AL164" s="1"/>
      <c r="AM164" s="1"/>
    </row>
    <row r="165" spans="2:39" ht="12.75" customHeight="1">
      <c r="B165" s="69"/>
      <c r="C165" s="231"/>
      <c r="D165" s="231"/>
      <c r="E165" s="231"/>
      <c r="F165" s="231"/>
      <c r="G165" s="231"/>
      <c r="H165" s="231"/>
      <c r="V165" s="1"/>
      <c r="AG165" s="1"/>
      <c r="AH165" s="1"/>
      <c r="AI165" s="1"/>
      <c r="AJ165" s="1"/>
      <c r="AK165" s="1"/>
      <c r="AL165" s="1"/>
      <c r="AM165" s="1"/>
    </row>
    <row r="166" spans="2:39" ht="12.75" customHeight="1">
      <c r="B166" s="69"/>
      <c r="C166" s="231"/>
      <c r="D166" s="231"/>
      <c r="E166" s="231"/>
      <c r="F166" s="231"/>
      <c r="G166" s="231"/>
      <c r="H166" s="231"/>
      <c r="V166" s="1"/>
      <c r="AG166" s="1"/>
      <c r="AH166" s="1"/>
      <c r="AI166" s="1"/>
      <c r="AJ166" s="1"/>
      <c r="AK166" s="1"/>
      <c r="AL166" s="1"/>
      <c r="AM166" s="1"/>
    </row>
    <row r="167" spans="2:39" ht="12.75" customHeight="1">
      <c r="B167" s="69"/>
      <c r="C167" s="231"/>
      <c r="D167" s="231"/>
      <c r="E167" s="231"/>
      <c r="F167" s="231"/>
      <c r="G167" s="231"/>
      <c r="H167" s="231"/>
      <c r="V167" s="1"/>
      <c r="AG167" s="1"/>
      <c r="AH167" s="1"/>
      <c r="AI167" s="1"/>
      <c r="AJ167" s="1"/>
      <c r="AK167" s="1"/>
      <c r="AL167" s="1"/>
      <c r="AM167" s="1"/>
    </row>
    <row r="168" spans="2:39" ht="12.75" customHeight="1">
      <c r="B168" s="69"/>
      <c r="C168" s="231"/>
      <c r="D168" s="231"/>
      <c r="E168" s="231"/>
      <c r="F168" s="231"/>
      <c r="G168" s="231"/>
      <c r="H168" s="231"/>
      <c r="V168" s="1"/>
      <c r="AG168" s="1"/>
      <c r="AH168" s="1"/>
      <c r="AI168" s="1"/>
      <c r="AJ168" s="1"/>
      <c r="AK168" s="1"/>
      <c r="AL168" s="1"/>
      <c r="AM168" s="1"/>
    </row>
    <row r="169" spans="2:8" s="127" customFormat="1" ht="12.75" customHeight="1">
      <c r="B169" s="315"/>
      <c r="C169" s="126"/>
      <c r="D169" s="126"/>
      <c r="E169" s="126"/>
      <c r="F169" s="126"/>
      <c r="G169" s="126"/>
      <c r="H169" s="126"/>
    </row>
    <row r="170" spans="2:3" s="127" customFormat="1" ht="12.75" customHeight="1">
      <c r="B170" s="315" t="s">
        <v>13</v>
      </c>
      <c r="C170" s="126">
        <v>12.959794</v>
      </c>
    </row>
    <row r="171" spans="2:3" s="127" customFormat="1" ht="12.75" customHeight="1">
      <c r="B171" s="315" t="s">
        <v>14</v>
      </c>
      <c r="C171" s="126">
        <v>0.889393</v>
      </c>
    </row>
    <row r="172" spans="2:8" s="127" customFormat="1" ht="12.75" customHeight="1">
      <c r="B172" s="316" t="s">
        <v>0</v>
      </c>
      <c r="C172" s="130">
        <v>0.007946</v>
      </c>
      <c r="D172" s="256">
        <v>62.74</v>
      </c>
      <c r="E172" s="256">
        <v>82.39</v>
      </c>
      <c r="F172" s="130"/>
      <c r="G172" s="130"/>
      <c r="H172" s="130"/>
    </row>
    <row r="173" spans="2:8" s="127" customFormat="1" ht="12.75" customHeight="1">
      <c r="B173" s="316"/>
      <c r="C173" s="130"/>
      <c r="D173" s="130"/>
      <c r="E173" s="130"/>
      <c r="F173" s="130"/>
      <c r="G173" s="130"/>
      <c r="H173" s="130"/>
    </row>
    <row r="174" spans="2:9" s="127" customFormat="1" ht="12.75" customHeight="1">
      <c r="B174" s="257" t="s">
        <v>17</v>
      </c>
      <c r="C174" s="127">
        <v>67.89</v>
      </c>
      <c r="D174" s="127">
        <v>58.47</v>
      </c>
      <c r="E174" s="127">
        <v>62.85</v>
      </c>
      <c r="F174" s="127">
        <v>58.769999999999996</v>
      </c>
      <c r="G174" s="127">
        <v>75.16</v>
      </c>
      <c r="H174" s="127">
        <v>85.10000000000001</v>
      </c>
      <c r="I174" s="127">
        <v>996.3899999999999</v>
      </c>
    </row>
    <row r="175" spans="2:9" s="127" customFormat="1" ht="12.75" customHeight="1">
      <c r="B175" s="316"/>
      <c r="C175" s="127">
        <v>473.45</v>
      </c>
      <c r="D175" s="127">
        <v>419.22</v>
      </c>
      <c r="E175" s="127">
        <v>423.38000000000005</v>
      </c>
      <c r="F175" s="127">
        <v>403.08</v>
      </c>
      <c r="G175" s="127">
        <v>499.97</v>
      </c>
      <c r="H175" s="127">
        <v>542.6399999999999</v>
      </c>
      <c r="I175" s="127">
        <v>1453.9299999999998</v>
      </c>
    </row>
    <row r="176" spans="2:9" s="127" customFormat="1" ht="12.75" customHeight="1">
      <c r="B176" s="316"/>
      <c r="C176" s="127">
        <v>1063.97</v>
      </c>
      <c r="D176" s="127">
        <v>915.22</v>
      </c>
      <c r="E176" s="127">
        <v>962.3299999999999</v>
      </c>
      <c r="F176" s="127">
        <v>908.6499999999999</v>
      </c>
      <c r="G176" s="127">
        <v>1196.19</v>
      </c>
      <c r="H176" s="127">
        <v>1379.47</v>
      </c>
      <c r="I176" s="127">
        <v>2290.76</v>
      </c>
    </row>
    <row r="177" spans="2:9" s="127" customFormat="1" ht="12.75" customHeight="1">
      <c r="B177" s="316" t="s">
        <v>18</v>
      </c>
      <c r="C177" s="130">
        <v>0</v>
      </c>
      <c r="D177" s="130">
        <v>0</v>
      </c>
      <c r="E177" s="130">
        <v>0</v>
      </c>
      <c r="F177" s="130">
        <v>0</v>
      </c>
      <c r="G177" s="130">
        <v>0</v>
      </c>
      <c r="H177" s="130">
        <v>0</v>
      </c>
      <c r="I177" s="130">
        <v>0</v>
      </c>
    </row>
    <row r="178" spans="2:9" s="127" customFormat="1" ht="12.75" customHeight="1">
      <c r="B178" s="258"/>
      <c r="C178" s="130">
        <v>0.07943800000000001</v>
      </c>
      <c r="D178" s="130">
        <v>0.060161</v>
      </c>
      <c r="E178" s="130">
        <v>0.083191</v>
      </c>
      <c r="F178" s="130">
        <v>0.10343999999999999</v>
      </c>
      <c r="G178" s="130">
        <v>0.14357699999999998</v>
      </c>
      <c r="H178" s="130">
        <v>0.19475699999999999</v>
      </c>
      <c r="I178" s="130">
        <v>0.19475699999999999</v>
      </c>
    </row>
    <row r="179" spans="2:9" s="127" customFormat="1" ht="12.75" customHeight="1">
      <c r="B179" s="257"/>
      <c r="C179" s="130">
        <v>0.07270800000000001</v>
      </c>
      <c r="D179" s="130">
        <v>0.055064</v>
      </c>
      <c r="E179" s="130">
        <v>0.076143</v>
      </c>
      <c r="F179" s="130">
        <v>0.09467700000000001</v>
      </c>
      <c r="G179" s="130">
        <v>0.131412</v>
      </c>
      <c r="H179" s="130">
        <v>0.17825600000000003</v>
      </c>
      <c r="I179" s="130">
        <v>0.17825600000000003</v>
      </c>
    </row>
    <row r="180" spans="2:9" s="127" customFormat="1" ht="12.75" customHeight="1">
      <c r="B180" s="257"/>
      <c r="C180" s="130">
        <v>0.073014</v>
      </c>
      <c r="D180" s="130">
        <v>0.055296000000000005</v>
      </c>
      <c r="E180" s="130">
        <v>0.076463</v>
      </c>
      <c r="F180" s="130">
        <v>0.095075</v>
      </c>
      <c r="G180" s="130">
        <v>0.131965</v>
      </c>
      <c r="H180" s="130">
        <v>0.179006</v>
      </c>
      <c r="I180" s="130">
        <v>0.179006</v>
      </c>
    </row>
    <row r="181" spans="2:9" s="127" customFormat="1" ht="12.75" customHeight="1">
      <c r="B181" s="257"/>
      <c r="C181" s="130">
        <v>0.054557</v>
      </c>
      <c r="D181" s="130">
        <v>0.041317000000000006</v>
      </c>
      <c r="E181" s="130">
        <v>0.057134</v>
      </c>
      <c r="F181" s="130">
        <v>0.07104099999999999</v>
      </c>
      <c r="G181" s="130">
        <v>0.098605</v>
      </c>
      <c r="H181" s="130">
        <v>0.133755</v>
      </c>
      <c r="I181" s="130">
        <v>0.133755</v>
      </c>
    </row>
    <row r="182" spans="2:9" s="127" customFormat="1" ht="12.75" customHeight="1">
      <c r="B182" s="257"/>
      <c r="C182" s="130">
        <v>0.027635</v>
      </c>
      <c r="D182" s="130">
        <v>0.020929000000000003</v>
      </c>
      <c r="E182" s="130">
        <v>0.028940999999999998</v>
      </c>
      <c r="F182" s="130">
        <v>0.035985</v>
      </c>
      <c r="G182" s="130">
        <v>0.049948</v>
      </c>
      <c r="H182" s="130">
        <v>0.06775199999999999</v>
      </c>
      <c r="I182" s="130">
        <v>0.06775199999999999</v>
      </c>
    </row>
    <row r="183" spans="2:9" s="127" customFormat="1" ht="12.75" customHeight="1">
      <c r="B183" s="315" t="s">
        <v>6</v>
      </c>
      <c r="C183" s="126">
        <v>1.418777</v>
      </c>
      <c r="D183" s="126">
        <v>1.418777</v>
      </c>
      <c r="E183" s="126">
        <v>1.418777</v>
      </c>
      <c r="F183" s="126">
        <v>1.418777</v>
      </c>
      <c r="G183" s="126">
        <v>1.418777</v>
      </c>
      <c r="H183" s="126">
        <v>1.418777</v>
      </c>
      <c r="I183" s="126">
        <v>1.418777</v>
      </c>
    </row>
    <row r="184" spans="2:3" s="127" customFormat="1" ht="13.5">
      <c r="B184" s="257" t="s">
        <v>5</v>
      </c>
      <c r="C184" s="130">
        <v>0.001186</v>
      </c>
    </row>
    <row r="185" spans="2:22" s="127" customFormat="1" ht="13.5">
      <c r="B185" s="258" t="s">
        <v>1</v>
      </c>
      <c r="C185" s="130">
        <v>0.000339</v>
      </c>
      <c r="V185" s="317"/>
    </row>
    <row r="186" spans="2:22" s="127" customFormat="1" ht="13.5">
      <c r="B186" s="258" t="s">
        <v>26</v>
      </c>
      <c r="C186" s="256">
        <v>-0.01</v>
      </c>
      <c r="D186" s="256">
        <v>0</v>
      </c>
      <c r="E186" s="256">
        <v>0</v>
      </c>
      <c r="F186" s="256">
        <v>0</v>
      </c>
      <c r="G186" s="256">
        <v>0</v>
      </c>
      <c r="H186" s="256">
        <v>0</v>
      </c>
      <c r="I186" s="256">
        <v>0</v>
      </c>
      <c r="V186" s="317"/>
    </row>
    <row r="187" spans="2:22" s="127" customFormat="1" ht="13.5">
      <c r="B187" s="258" t="s">
        <v>27</v>
      </c>
      <c r="C187" s="256">
        <v>0.07</v>
      </c>
      <c r="D187" s="256">
        <v>0</v>
      </c>
      <c r="E187" s="256">
        <v>0</v>
      </c>
      <c r="F187" s="256">
        <v>0</v>
      </c>
      <c r="G187" s="256">
        <v>0</v>
      </c>
      <c r="H187" s="256">
        <v>0</v>
      </c>
      <c r="I187" s="256">
        <v>0</v>
      </c>
      <c r="V187" s="317"/>
    </row>
    <row r="188" spans="2:22" s="127" customFormat="1" ht="13.5">
      <c r="B188" s="258" t="s">
        <v>110</v>
      </c>
      <c r="C188" s="256">
        <v>0</v>
      </c>
      <c r="D188" s="256">
        <v>0</v>
      </c>
      <c r="E188" s="256">
        <v>0</v>
      </c>
      <c r="F188" s="256">
        <v>0</v>
      </c>
      <c r="G188" s="256">
        <v>0</v>
      </c>
      <c r="H188" s="256">
        <v>0</v>
      </c>
      <c r="I188" s="256">
        <v>-911.29</v>
      </c>
      <c r="V188" s="317"/>
    </row>
    <row r="189" spans="2:22" s="127" customFormat="1" ht="13.5">
      <c r="B189" s="258"/>
      <c r="V189" s="317"/>
    </row>
    <row r="190" spans="2:22" s="127" customFormat="1" ht="13.5">
      <c r="B190" s="258" t="s">
        <v>3</v>
      </c>
      <c r="C190" s="130">
        <v>0</v>
      </c>
      <c r="D190" s="130">
        <v>0</v>
      </c>
      <c r="V190" s="317"/>
    </row>
    <row r="191" spans="2:22" s="127" customFormat="1" ht="13.5">
      <c r="B191" s="258" t="s">
        <v>4</v>
      </c>
      <c r="C191" s="130">
        <v>0</v>
      </c>
      <c r="V191" s="317"/>
    </row>
    <row r="192" spans="2:22" s="127" customFormat="1" ht="13.5">
      <c r="B192" s="258" t="s">
        <v>2</v>
      </c>
      <c r="C192" s="130">
        <v>0.00222</v>
      </c>
      <c r="D192" s="127">
        <v>-26.13</v>
      </c>
      <c r="V192" s="317"/>
    </row>
    <row r="193" spans="2:22" s="127" customFormat="1" ht="13.5">
      <c r="B193" s="258"/>
      <c r="C193" s="130">
        <v>0.04842</v>
      </c>
      <c r="V193" s="317"/>
    </row>
    <row r="194" spans="2:22" s="127" customFormat="1" ht="13.5">
      <c r="B194" s="258"/>
      <c r="C194" s="130">
        <v>0.02952</v>
      </c>
      <c r="V194" s="317"/>
    </row>
    <row r="195" spans="2:22" s="127" customFormat="1" ht="13.5">
      <c r="B195" s="258"/>
      <c r="C195" s="130">
        <v>0.02432</v>
      </c>
      <c r="V195" s="317"/>
    </row>
    <row r="196" spans="2:22" s="127" customFormat="1" ht="13.5">
      <c r="B196" s="258"/>
      <c r="C196" s="130">
        <v>0.01802</v>
      </c>
      <c r="V196" s="317"/>
    </row>
    <row r="197" spans="2:22" s="127" customFormat="1" ht="13.5">
      <c r="B197" s="258"/>
      <c r="C197" s="130">
        <v>0.00882</v>
      </c>
      <c r="V197" s="317"/>
    </row>
    <row r="198" spans="2:22" s="127" customFormat="1" ht="13.5">
      <c r="B198" s="258" t="s">
        <v>19</v>
      </c>
      <c r="C198" s="130">
        <v>0</v>
      </c>
      <c r="V198" s="317"/>
    </row>
    <row r="199" s="127" customFormat="1" ht="13.5">
      <c r="V199" s="317"/>
    </row>
  </sheetData>
  <sheetProtection/>
  <mergeCells count="239">
    <mergeCell ref="S137:S139"/>
    <mergeCell ref="T137:T139"/>
    <mergeCell ref="C140:T140"/>
    <mergeCell ref="L137:L139"/>
    <mergeCell ref="M137:M139"/>
    <mergeCell ref="N137:N139"/>
    <mergeCell ref="P137:P139"/>
    <mergeCell ref="Q137:Q139"/>
    <mergeCell ref="R137:R139"/>
    <mergeCell ref="Q130:Q135"/>
    <mergeCell ref="S130:S135"/>
    <mergeCell ref="C137:C139"/>
    <mergeCell ref="D137:D139"/>
    <mergeCell ref="E137:E139"/>
    <mergeCell ref="F137:F139"/>
    <mergeCell ref="H137:H139"/>
    <mergeCell ref="I137:I139"/>
    <mergeCell ref="J137:J139"/>
    <mergeCell ref="K137:K139"/>
    <mergeCell ref="J130:J135"/>
    <mergeCell ref="K130:K135"/>
    <mergeCell ref="L130:L135"/>
    <mergeCell ref="M130:M135"/>
    <mergeCell ref="N130:N135"/>
    <mergeCell ref="P130:P135"/>
    <mergeCell ref="C130:C135"/>
    <mergeCell ref="D130:D135"/>
    <mergeCell ref="E130:E135"/>
    <mergeCell ref="F130:F135"/>
    <mergeCell ref="G130:G135"/>
    <mergeCell ref="I130:I135"/>
    <mergeCell ref="S119:S121"/>
    <mergeCell ref="T119:T121"/>
    <mergeCell ref="C122:T122"/>
    <mergeCell ref="F126:F128"/>
    <mergeCell ref="O126:O128"/>
    <mergeCell ref="T126:T128"/>
    <mergeCell ref="L119:L121"/>
    <mergeCell ref="M119:M121"/>
    <mergeCell ref="N119:N121"/>
    <mergeCell ref="P119:P121"/>
    <mergeCell ref="Q119:Q121"/>
    <mergeCell ref="R119:R121"/>
    <mergeCell ref="Q112:Q117"/>
    <mergeCell ref="S112:S117"/>
    <mergeCell ref="C119:C121"/>
    <mergeCell ref="D119:D121"/>
    <mergeCell ref="E119:E121"/>
    <mergeCell ref="F119:F121"/>
    <mergeCell ref="H119:H121"/>
    <mergeCell ref="I119:I121"/>
    <mergeCell ref="J119:J121"/>
    <mergeCell ref="K119:K121"/>
    <mergeCell ref="J112:J117"/>
    <mergeCell ref="K112:K117"/>
    <mergeCell ref="L112:L117"/>
    <mergeCell ref="M112:M117"/>
    <mergeCell ref="N112:N117"/>
    <mergeCell ref="P112:P117"/>
    <mergeCell ref="C112:C117"/>
    <mergeCell ref="D112:D117"/>
    <mergeCell ref="E112:E117"/>
    <mergeCell ref="F112:F117"/>
    <mergeCell ref="G112:G117"/>
    <mergeCell ref="I112:I117"/>
    <mergeCell ref="S101:S103"/>
    <mergeCell ref="T101:T103"/>
    <mergeCell ref="C104:T104"/>
    <mergeCell ref="F108:F110"/>
    <mergeCell ref="O108:O110"/>
    <mergeCell ref="T108:T110"/>
    <mergeCell ref="L101:L103"/>
    <mergeCell ref="M101:M103"/>
    <mergeCell ref="N101:N103"/>
    <mergeCell ref="P101:P103"/>
    <mergeCell ref="Q101:Q103"/>
    <mergeCell ref="R101:R103"/>
    <mergeCell ref="Q94:Q99"/>
    <mergeCell ref="S94:S99"/>
    <mergeCell ref="C101:C103"/>
    <mergeCell ref="D101:D103"/>
    <mergeCell ref="E101:E103"/>
    <mergeCell ref="F101:F103"/>
    <mergeCell ref="H101:H103"/>
    <mergeCell ref="I101:I103"/>
    <mergeCell ref="J101:J103"/>
    <mergeCell ref="K101:K103"/>
    <mergeCell ref="J94:J99"/>
    <mergeCell ref="K94:K99"/>
    <mergeCell ref="L94:L99"/>
    <mergeCell ref="M94:M99"/>
    <mergeCell ref="N94:N99"/>
    <mergeCell ref="P94:P99"/>
    <mergeCell ref="C94:C99"/>
    <mergeCell ref="D94:D99"/>
    <mergeCell ref="E94:E99"/>
    <mergeCell ref="F94:F99"/>
    <mergeCell ref="G94:G99"/>
    <mergeCell ref="I94:I99"/>
    <mergeCell ref="S83:S85"/>
    <mergeCell ref="T83:T85"/>
    <mergeCell ref="C86:T86"/>
    <mergeCell ref="F90:F92"/>
    <mergeCell ref="O90:O92"/>
    <mergeCell ref="T90:T92"/>
    <mergeCell ref="L83:L85"/>
    <mergeCell ref="M83:M85"/>
    <mergeCell ref="N83:N85"/>
    <mergeCell ref="P83:P85"/>
    <mergeCell ref="Q83:Q85"/>
    <mergeCell ref="R83:R85"/>
    <mergeCell ref="Q76:Q81"/>
    <mergeCell ref="S76:S81"/>
    <mergeCell ref="C83:C85"/>
    <mergeCell ref="D83:D85"/>
    <mergeCell ref="E83:E85"/>
    <mergeCell ref="F83:F85"/>
    <mergeCell ref="H83:H85"/>
    <mergeCell ref="I83:I85"/>
    <mergeCell ref="J83:J85"/>
    <mergeCell ref="K83:K85"/>
    <mergeCell ref="J76:J81"/>
    <mergeCell ref="K76:K81"/>
    <mergeCell ref="L76:L81"/>
    <mergeCell ref="M76:M81"/>
    <mergeCell ref="N76:N81"/>
    <mergeCell ref="P76:P81"/>
    <mergeCell ref="C76:C81"/>
    <mergeCell ref="D76:D81"/>
    <mergeCell ref="E76:E81"/>
    <mergeCell ref="F76:F81"/>
    <mergeCell ref="G76:G81"/>
    <mergeCell ref="I76:I81"/>
    <mergeCell ref="S65:S67"/>
    <mergeCell ref="T65:T67"/>
    <mergeCell ref="C68:T68"/>
    <mergeCell ref="F72:F74"/>
    <mergeCell ref="O72:O74"/>
    <mergeCell ref="T72:T74"/>
    <mergeCell ref="L65:L67"/>
    <mergeCell ref="M65:M67"/>
    <mergeCell ref="N65:N67"/>
    <mergeCell ref="P65:P67"/>
    <mergeCell ref="Q65:Q67"/>
    <mergeCell ref="R65:R67"/>
    <mergeCell ref="Q58:Q63"/>
    <mergeCell ref="S58:S63"/>
    <mergeCell ref="C65:C67"/>
    <mergeCell ref="D65:D67"/>
    <mergeCell ref="E65:E67"/>
    <mergeCell ref="F65:F67"/>
    <mergeCell ref="H65:H67"/>
    <mergeCell ref="I65:I67"/>
    <mergeCell ref="J65:J67"/>
    <mergeCell ref="K65:K67"/>
    <mergeCell ref="J58:J63"/>
    <mergeCell ref="K58:K63"/>
    <mergeCell ref="L58:L63"/>
    <mergeCell ref="M58:M63"/>
    <mergeCell ref="N58:N63"/>
    <mergeCell ref="P58:P63"/>
    <mergeCell ref="C58:C63"/>
    <mergeCell ref="D58:D63"/>
    <mergeCell ref="E58:E63"/>
    <mergeCell ref="F58:F63"/>
    <mergeCell ref="G58:G63"/>
    <mergeCell ref="I58:I63"/>
    <mergeCell ref="S47:S49"/>
    <mergeCell ref="T47:T49"/>
    <mergeCell ref="C50:T50"/>
    <mergeCell ref="F54:F56"/>
    <mergeCell ref="O54:O56"/>
    <mergeCell ref="T54:T56"/>
    <mergeCell ref="L47:L49"/>
    <mergeCell ref="M47:M49"/>
    <mergeCell ref="N47:N49"/>
    <mergeCell ref="P47:P49"/>
    <mergeCell ref="Q47:Q49"/>
    <mergeCell ref="R47:R49"/>
    <mergeCell ref="Q40:Q45"/>
    <mergeCell ref="S40:S45"/>
    <mergeCell ref="C47:C49"/>
    <mergeCell ref="D47:D49"/>
    <mergeCell ref="E47:E49"/>
    <mergeCell ref="F47:F49"/>
    <mergeCell ref="H47:H49"/>
    <mergeCell ref="I47:I49"/>
    <mergeCell ref="J47:J49"/>
    <mergeCell ref="K47:K49"/>
    <mergeCell ref="J40:J45"/>
    <mergeCell ref="K40:K45"/>
    <mergeCell ref="L40:L45"/>
    <mergeCell ref="M40:M45"/>
    <mergeCell ref="N40:N45"/>
    <mergeCell ref="P40:P45"/>
    <mergeCell ref="C40:C45"/>
    <mergeCell ref="D40:D45"/>
    <mergeCell ref="E40:E45"/>
    <mergeCell ref="F40:F45"/>
    <mergeCell ref="G40:G45"/>
    <mergeCell ref="I40:I45"/>
    <mergeCell ref="S29:S31"/>
    <mergeCell ref="T29:T31"/>
    <mergeCell ref="C32:T32"/>
    <mergeCell ref="F36:F38"/>
    <mergeCell ref="O36:O38"/>
    <mergeCell ref="T36:T38"/>
    <mergeCell ref="L29:L31"/>
    <mergeCell ref="M29:M31"/>
    <mergeCell ref="N29:N31"/>
    <mergeCell ref="P29:P31"/>
    <mergeCell ref="Q29:Q31"/>
    <mergeCell ref="R29:R31"/>
    <mergeCell ref="Q22:Q27"/>
    <mergeCell ref="S22:S27"/>
    <mergeCell ref="C29:C31"/>
    <mergeCell ref="D29:D31"/>
    <mergeCell ref="E29:E31"/>
    <mergeCell ref="F29:F31"/>
    <mergeCell ref="H29:H31"/>
    <mergeCell ref="I29:I31"/>
    <mergeCell ref="J29:J31"/>
    <mergeCell ref="K29:K31"/>
    <mergeCell ref="J22:J27"/>
    <mergeCell ref="K22:K27"/>
    <mergeCell ref="L22:L27"/>
    <mergeCell ref="M22:M27"/>
    <mergeCell ref="N22:N27"/>
    <mergeCell ref="P22:P27"/>
    <mergeCell ref="B7:T7"/>
    <mergeCell ref="F18:F20"/>
    <mergeCell ref="O18:O20"/>
    <mergeCell ref="T18:T20"/>
    <mergeCell ref="C22:C27"/>
    <mergeCell ref="D22:D27"/>
    <mergeCell ref="E22:E27"/>
    <mergeCell ref="F22:F27"/>
    <mergeCell ref="G22:G27"/>
    <mergeCell ref="I22:I2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K184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3" width="8.7109375" style="1" hidden="1" customWidth="1" outlineLevel="1"/>
    <col min="14" max="14" width="15.7109375" style="1" customWidth="1" collapsed="1"/>
    <col min="15" max="18" width="8.7109375" style="1" hidden="1" customWidth="1" outlineLevel="1"/>
    <col min="19" max="19" width="15.7109375" style="1" customWidth="1" collapsed="1"/>
    <col min="20" max="20" width="10.7109375" style="51" customWidth="1"/>
    <col min="21" max="21" width="10.7109375" style="9" customWidth="1"/>
    <col min="22" max="23" width="9.140625" style="9" customWidth="1"/>
    <col min="24" max="30" width="9.140625" style="1" customWidth="1"/>
    <col min="31" max="31" width="9.140625" style="39" customWidth="1"/>
    <col min="32" max="37" width="9.140625" style="37" customWidth="1"/>
    <col min="38" max="16384" width="9.140625" style="1" customWidth="1"/>
  </cols>
  <sheetData>
    <row r="2" spans="2:5" ht="15" customHeight="1">
      <c r="B2" s="13" t="s">
        <v>21</v>
      </c>
      <c r="C2" s="13"/>
      <c r="D2" s="13"/>
      <c r="E2" s="13"/>
    </row>
    <row r="3" spans="2:5" ht="15" customHeight="1">
      <c r="B3" s="17" t="s">
        <v>69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4" ht="15" customHeight="1">
      <c r="B5" s="123" t="s">
        <v>87</v>
      </c>
      <c r="C5" s="13"/>
      <c r="D5" s="13"/>
      <c r="E5" s="13"/>
      <c r="N5" s="124" t="s">
        <v>77</v>
      </c>
    </row>
    <row r="6" spans="2:37" s="68" customFormat="1" ht="15" customHeight="1">
      <c r="B6" s="91"/>
      <c r="C6" s="92"/>
      <c r="D6" s="92"/>
      <c r="E6" s="92"/>
      <c r="T6" s="65"/>
      <c r="U6" s="19"/>
      <c r="V6" s="19"/>
      <c r="W6" s="19"/>
      <c r="AE6" s="66"/>
      <c r="AF6" s="69"/>
      <c r="AG6" s="69"/>
      <c r="AH6" s="69"/>
      <c r="AI6" s="69"/>
      <c r="AJ6" s="69"/>
      <c r="AK6" s="69"/>
    </row>
    <row r="7" spans="2:37" s="68" customFormat="1" ht="15" customHeight="1">
      <c r="B7" s="376" t="s">
        <v>22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65"/>
      <c r="U7" s="19"/>
      <c r="V7" s="19"/>
      <c r="W7" s="19"/>
      <c r="AE7" s="66"/>
      <c r="AF7" s="69"/>
      <c r="AG7" s="69"/>
      <c r="AH7" s="69"/>
      <c r="AI7" s="69"/>
      <c r="AJ7" s="69"/>
      <c r="AK7" s="69"/>
    </row>
    <row r="8" spans="2:37" ht="12.75" customHeight="1">
      <c r="B8" s="100" t="s">
        <v>84</v>
      </c>
      <c r="C8" s="93"/>
      <c r="D8" s="93"/>
      <c r="E8" s="93"/>
      <c r="F8" s="94"/>
      <c r="G8" s="94"/>
      <c r="H8" s="94"/>
      <c r="I8" s="94"/>
      <c r="J8" s="94"/>
      <c r="K8" s="94"/>
      <c r="L8" s="94"/>
      <c r="M8" s="94"/>
      <c r="N8" s="19"/>
      <c r="O8" s="19"/>
      <c r="P8" s="94"/>
      <c r="Q8" s="94"/>
      <c r="R8" s="94"/>
      <c r="S8" s="94"/>
      <c r="AE8" s="9"/>
      <c r="AF8" s="1"/>
      <c r="AG8" s="1"/>
      <c r="AH8" s="1"/>
      <c r="AI8" s="1"/>
      <c r="AJ8" s="1"/>
      <c r="AK8" s="1"/>
    </row>
    <row r="9" spans="2:37" ht="12.75" customHeight="1">
      <c r="B9" s="101" t="s">
        <v>32</v>
      </c>
      <c r="C9" s="63"/>
      <c r="D9" s="63"/>
      <c r="E9" s="63"/>
      <c r="F9" s="96"/>
      <c r="G9" s="96"/>
      <c r="H9" s="96"/>
      <c r="I9" s="96"/>
      <c r="J9" s="96"/>
      <c r="K9" s="96"/>
      <c r="L9" s="96"/>
      <c r="M9" s="96"/>
      <c r="N9" s="19"/>
      <c r="O9" s="19"/>
      <c r="P9" s="96"/>
      <c r="Q9" s="96"/>
      <c r="R9" s="96"/>
      <c r="S9" s="96"/>
      <c r="AE9" s="9"/>
      <c r="AF9" s="1"/>
      <c r="AG9" s="1"/>
      <c r="AH9" s="1"/>
      <c r="AI9" s="1"/>
      <c r="AJ9" s="1"/>
      <c r="AK9" s="1"/>
    </row>
    <row r="10" spans="2:37" ht="12.75" customHeight="1">
      <c r="B10" s="102" t="s">
        <v>33</v>
      </c>
      <c r="C10" s="97"/>
      <c r="D10" s="97"/>
      <c r="E10" s="97"/>
      <c r="F10" s="98"/>
      <c r="G10" s="98"/>
      <c r="H10" s="98"/>
      <c r="I10" s="98"/>
      <c r="J10" s="98"/>
      <c r="K10" s="98"/>
      <c r="L10" s="98"/>
      <c r="M10" s="98"/>
      <c r="N10" s="99"/>
      <c r="O10" s="99"/>
      <c r="P10" s="98"/>
      <c r="Q10" s="98"/>
      <c r="R10" s="98"/>
      <c r="S10" s="98"/>
      <c r="AE10" s="9"/>
      <c r="AF10" s="1"/>
      <c r="AG10" s="1"/>
      <c r="AH10" s="1"/>
      <c r="AI10" s="1"/>
      <c r="AJ10" s="1"/>
      <c r="AK10" s="1"/>
    </row>
    <row r="11" spans="2:37" ht="12.75" customHeight="1">
      <c r="B11" s="95"/>
      <c r="C11" s="63"/>
      <c r="D11" s="63"/>
      <c r="E11" s="63"/>
      <c r="F11" s="96"/>
      <c r="G11" s="96"/>
      <c r="H11" s="96"/>
      <c r="I11" s="96"/>
      <c r="J11" s="96"/>
      <c r="K11" s="96"/>
      <c r="L11" s="96"/>
      <c r="M11" s="96"/>
      <c r="N11" s="19"/>
      <c r="O11" s="19"/>
      <c r="P11" s="96"/>
      <c r="Q11" s="96"/>
      <c r="R11" s="96"/>
      <c r="S11" s="96"/>
      <c r="AE11" s="9"/>
      <c r="AF11" s="1"/>
      <c r="AG11" s="1"/>
      <c r="AH11" s="1"/>
      <c r="AI11" s="1"/>
      <c r="AJ11" s="1"/>
      <c r="AK11" s="1"/>
    </row>
    <row r="12" ht="12.75" customHeight="1"/>
    <row r="13" spans="2:37" s="14" customFormat="1" ht="15" customHeight="1">
      <c r="B13" s="116" t="s">
        <v>46</v>
      </c>
      <c r="C13" s="18"/>
      <c r="D13" s="18"/>
      <c r="E13" s="18"/>
      <c r="N13" s="15"/>
      <c r="O13" s="15"/>
      <c r="T13" s="121"/>
      <c r="U13" s="88"/>
      <c r="V13" s="88"/>
      <c r="W13" s="88"/>
      <c r="AE13" s="40"/>
      <c r="AF13" s="38"/>
      <c r="AG13" s="38"/>
      <c r="AH13" s="38"/>
      <c r="AI13" s="38"/>
      <c r="AJ13" s="38"/>
      <c r="AK13" s="38"/>
    </row>
    <row r="14" spans="2:37" s="14" customFormat="1" ht="15" customHeight="1">
      <c r="B14" s="44">
        <v>0.03852</v>
      </c>
      <c r="C14" s="18"/>
      <c r="D14" s="18"/>
      <c r="E14" s="18"/>
      <c r="N14" s="15"/>
      <c r="O14" s="15"/>
      <c r="T14" s="121"/>
      <c r="U14" s="88"/>
      <c r="V14" s="88"/>
      <c r="W14" s="88"/>
      <c r="AE14" s="40"/>
      <c r="AF14" s="38"/>
      <c r="AG14" s="38"/>
      <c r="AH14" s="38"/>
      <c r="AI14" s="38"/>
      <c r="AJ14" s="38"/>
      <c r="AK14" s="38"/>
    </row>
    <row r="15" spans="2:37" s="14" customFormat="1" ht="15" customHeight="1">
      <c r="B15" s="43" t="s">
        <v>88</v>
      </c>
      <c r="C15" s="18"/>
      <c r="D15" s="18"/>
      <c r="E15" s="18"/>
      <c r="N15" s="15"/>
      <c r="O15" s="15"/>
      <c r="T15" s="121"/>
      <c r="U15" s="88"/>
      <c r="V15" s="88"/>
      <c r="W15" s="88"/>
      <c r="AE15" s="40"/>
      <c r="AF15" s="38"/>
      <c r="AG15" s="38"/>
      <c r="AH15" s="38"/>
      <c r="AI15" s="38"/>
      <c r="AJ15" s="38"/>
      <c r="AK15" s="38"/>
    </row>
    <row r="16" spans="2:15" ht="13.5" customHeight="1">
      <c r="B16" s="11"/>
      <c r="C16" s="11"/>
      <c r="D16" s="11"/>
      <c r="E16" s="11"/>
      <c r="G16" s="9"/>
      <c r="H16" s="9"/>
      <c r="I16" s="9"/>
      <c r="J16" s="9"/>
      <c r="K16" s="9"/>
      <c r="L16" s="9"/>
      <c r="M16" s="9"/>
      <c r="N16" s="4"/>
      <c r="O16" s="4"/>
    </row>
    <row r="17" spans="2:18" ht="24" customHeight="1">
      <c r="B17" s="114" t="s">
        <v>51</v>
      </c>
      <c r="C17" s="11"/>
      <c r="D17" s="11"/>
      <c r="E17" s="11"/>
      <c r="G17" s="9"/>
      <c r="H17" s="9"/>
      <c r="I17" s="9"/>
      <c r="J17" s="9"/>
      <c r="K17" s="9"/>
      <c r="L17" s="9"/>
      <c r="M17" s="9"/>
      <c r="N17" s="4"/>
      <c r="O17" s="4"/>
      <c r="P17" s="9"/>
      <c r="Q17" s="9"/>
      <c r="R17" s="9"/>
    </row>
    <row r="18" spans="2:19" ht="15" customHeight="1">
      <c r="B18" s="105" t="s">
        <v>44</v>
      </c>
      <c r="C18" s="11"/>
      <c r="D18" s="11"/>
      <c r="E18" s="11"/>
      <c r="F18" s="340" t="s">
        <v>28</v>
      </c>
      <c r="G18" s="9"/>
      <c r="H18" s="9"/>
      <c r="I18" s="9"/>
      <c r="J18" s="9"/>
      <c r="K18" s="9"/>
      <c r="L18" s="9"/>
      <c r="M18" s="9"/>
      <c r="N18" s="340" t="s">
        <v>47</v>
      </c>
      <c r="O18" s="117"/>
      <c r="P18" s="9"/>
      <c r="Q18" s="9"/>
      <c r="R18" s="9"/>
      <c r="S18" s="340" t="s">
        <v>30</v>
      </c>
    </row>
    <row r="19" spans="2:19" ht="15" customHeight="1">
      <c r="B19" s="110" t="s">
        <v>36</v>
      </c>
      <c r="C19" s="11"/>
      <c r="D19" s="11"/>
      <c r="E19" s="11"/>
      <c r="F19" s="341"/>
      <c r="G19" s="9"/>
      <c r="H19" s="9"/>
      <c r="I19" s="9"/>
      <c r="J19" s="9"/>
      <c r="K19" s="9"/>
      <c r="L19" s="9"/>
      <c r="M19" s="9"/>
      <c r="N19" s="341"/>
      <c r="O19" s="117"/>
      <c r="P19" s="9"/>
      <c r="Q19" s="9"/>
      <c r="R19" s="9"/>
      <c r="S19" s="341"/>
    </row>
    <row r="20" spans="2:37" s="5" customFormat="1" ht="13.5">
      <c r="B20" s="103" t="s">
        <v>89</v>
      </c>
      <c r="C20" s="107" t="s">
        <v>13</v>
      </c>
      <c r="D20" s="82" t="s">
        <v>14</v>
      </c>
      <c r="E20" s="82" t="s">
        <v>0</v>
      </c>
      <c r="F20" s="343"/>
      <c r="G20" s="104" t="s">
        <v>17</v>
      </c>
      <c r="H20" s="45" t="s">
        <v>18</v>
      </c>
      <c r="I20" s="104" t="s">
        <v>6</v>
      </c>
      <c r="J20" s="45" t="s">
        <v>5</v>
      </c>
      <c r="K20" s="45" t="s">
        <v>1</v>
      </c>
      <c r="L20" s="45" t="s">
        <v>26</v>
      </c>
      <c r="M20" s="108" t="s">
        <v>27</v>
      </c>
      <c r="N20" s="343"/>
      <c r="O20" s="45" t="s">
        <v>3</v>
      </c>
      <c r="P20" s="104" t="s">
        <v>4</v>
      </c>
      <c r="Q20" s="45" t="s">
        <v>2</v>
      </c>
      <c r="R20" s="108" t="s">
        <v>19</v>
      </c>
      <c r="S20" s="343"/>
      <c r="T20" s="122"/>
      <c r="U20" s="89"/>
      <c r="V20" s="89"/>
      <c r="W20" s="89"/>
      <c r="AE20" s="41"/>
      <c r="AF20" s="42"/>
      <c r="AG20" s="42"/>
      <c r="AH20" s="42"/>
      <c r="AI20" s="42"/>
      <c r="AJ20" s="42"/>
      <c r="AK20" s="42"/>
    </row>
    <row r="21" spans="2:19" ht="12.75" customHeight="1">
      <c r="B21" s="16" t="s">
        <v>35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22"/>
      <c r="N21" s="23"/>
      <c r="O21" s="21"/>
      <c r="P21" s="22"/>
      <c r="Q21" s="31"/>
      <c r="R21" s="35"/>
      <c r="S21" s="35"/>
    </row>
    <row r="22" spans="2:31" ht="12.75" customHeight="1">
      <c r="B22" s="6" t="s">
        <v>25</v>
      </c>
      <c r="C22" s="328">
        <f>ROUND(B14*C155,6)</f>
        <v>0.17291</v>
      </c>
      <c r="D22" s="328">
        <f>ROUND(B14*C156,6)</f>
        <v>0.028573</v>
      </c>
      <c r="E22" s="328">
        <f>C157</f>
        <v>0.007946</v>
      </c>
      <c r="F22" s="364">
        <f>SUM(C22:E27)</f>
        <v>0.20942900000000003</v>
      </c>
      <c r="G22" s="362" t="s">
        <v>29</v>
      </c>
      <c r="H22" s="203">
        <v>0</v>
      </c>
      <c r="I22" s="360">
        <f>ROUND(B14*C169,6)</f>
        <v>0.043554</v>
      </c>
      <c r="J22" s="360">
        <f>C170</f>
        <v>0.001526</v>
      </c>
      <c r="K22" s="360">
        <f>C171</f>
        <v>0.009851</v>
      </c>
      <c r="L22" s="362" t="s">
        <v>29</v>
      </c>
      <c r="M22" s="362" t="s">
        <v>29</v>
      </c>
      <c r="N22" s="24">
        <f>H22+I22+J22+K22</f>
        <v>0.054931</v>
      </c>
      <c r="O22" s="360">
        <f>D175</f>
        <v>0.001336</v>
      </c>
      <c r="P22" s="374">
        <f>C176</f>
        <v>0.017236</v>
      </c>
      <c r="Q22" s="200">
        <f aca="true" t="shared" si="0" ref="Q22:Q27">C177</f>
        <v>0.00292</v>
      </c>
      <c r="R22" s="360">
        <f>C183</f>
        <v>0.003104</v>
      </c>
      <c r="S22" s="33">
        <f>O22+P22+Q22+R22</f>
        <v>0.024596</v>
      </c>
      <c r="AE22" s="119"/>
    </row>
    <row r="23" spans="2:31" ht="12.75" customHeight="1">
      <c r="B23" s="6" t="s">
        <v>7</v>
      </c>
      <c r="C23" s="328"/>
      <c r="D23" s="328"/>
      <c r="E23" s="328"/>
      <c r="F23" s="364"/>
      <c r="G23" s="362"/>
      <c r="H23" s="203">
        <f>C162</f>
        <v>0.08648</v>
      </c>
      <c r="I23" s="360"/>
      <c r="J23" s="360"/>
      <c r="K23" s="360"/>
      <c r="L23" s="362"/>
      <c r="M23" s="362"/>
      <c r="N23" s="24">
        <f>H23+I22+J22+K22</f>
        <v>0.141411</v>
      </c>
      <c r="O23" s="360"/>
      <c r="P23" s="374"/>
      <c r="Q23" s="200">
        <f t="shared" si="0"/>
        <v>0.04752</v>
      </c>
      <c r="R23" s="360"/>
      <c r="S23" s="33">
        <f>O22+P22+Q23+R22</f>
        <v>0.069196</v>
      </c>
      <c r="AE23" s="119"/>
    </row>
    <row r="24" spans="2:31" ht="12.75" customHeight="1">
      <c r="B24" s="6" t="s">
        <v>8</v>
      </c>
      <c r="C24" s="328"/>
      <c r="D24" s="328"/>
      <c r="E24" s="328"/>
      <c r="F24" s="364"/>
      <c r="G24" s="362"/>
      <c r="H24" s="203">
        <f>C163</f>
        <v>0.079153</v>
      </c>
      <c r="I24" s="360"/>
      <c r="J24" s="360"/>
      <c r="K24" s="360"/>
      <c r="L24" s="362"/>
      <c r="M24" s="362"/>
      <c r="N24" s="24">
        <f>H24+I22+J22+K22</f>
        <v>0.134084</v>
      </c>
      <c r="O24" s="360"/>
      <c r="P24" s="374"/>
      <c r="Q24" s="200">
        <f t="shared" si="0"/>
        <v>0.02862</v>
      </c>
      <c r="R24" s="360"/>
      <c r="S24" s="33">
        <f>O22+P22+Q24+R22</f>
        <v>0.050296</v>
      </c>
      <c r="AE24" s="119"/>
    </row>
    <row r="25" spans="2:31" ht="12.75" customHeight="1">
      <c r="B25" s="6" t="s">
        <v>9</v>
      </c>
      <c r="C25" s="328"/>
      <c r="D25" s="328"/>
      <c r="E25" s="328"/>
      <c r="F25" s="364"/>
      <c r="G25" s="362"/>
      <c r="H25" s="203">
        <f>C164</f>
        <v>0.079486</v>
      </c>
      <c r="I25" s="360"/>
      <c r="J25" s="360"/>
      <c r="K25" s="360"/>
      <c r="L25" s="362"/>
      <c r="M25" s="362"/>
      <c r="N25" s="24">
        <f>H25+I22+J22+K22</f>
        <v>0.134417</v>
      </c>
      <c r="O25" s="360"/>
      <c r="P25" s="374"/>
      <c r="Q25" s="200">
        <f t="shared" si="0"/>
        <v>0.02342</v>
      </c>
      <c r="R25" s="360"/>
      <c r="S25" s="33">
        <f>O22+P22+Q25+R22</f>
        <v>0.045096000000000004</v>
      </c>
      <c r="AE25" s="119"/>
    </row>
    <row r="26" spans="2:31" ht="12.75" customHeight="1">
      <c r="B26" s="6" t="s">
        <v>10</v>
      </c>
      <c r="C26" s="328"/>
      <c r="D26" s="328"/>
      <c r="E26" s="328"/>
      <c r="F26" s="364"/>
      <c r="G26" s="362"/>
      <c r="H26" s="203">
        <f>C165</f>
        <v>0.059393</v>
      </c>
      <c r="I26" s="360"/>
      <c r="J26" s="360"/>
      <c r="K26" s="360"/>
      <c r="L26" s="362"/>
      <c r="M26" s="362"/>
      <c r="N26" s="24">
        <f>H26+I22+J22+K22</f>
        <v>0.11432400000000001</v>
      </c>
      <c r="O26" s="360"/>
      <c r="P26" s="374"/>
      <c r="Q26" s="200">
        <f t="shared" si="0"/>
        <v>0.01712</v>
      </c>
      <c r="R26" s="360"/>
      <c r="S26" s="33">
        <f>O22+P22+Q26+R22</f>
        <v>0.038796000000000004</v>
      </c>
      <c r="AE26" s="119"/>
    </row>
    <row r="27" spans="2:31" ht="12.75" customHeight="1">
      <c r="B27" s="6" t="s">
        <v>11</v>
      </c>
      <c r="C27" s="329"/>
      <c r="D27" s="329"/>
      <c r="E27" s="329"/>
      <c r="F27" s="365"/>
      <c r="G27" s="363"/>
      <c r="H27" s="203">
        <f>C166</f>
        <v>0.030085</v>
      </c>
      <c r="I27" s="361"/>
      <c r="J27" s="361"/>
      <c r="K27" s="361"/>
      <c r="L27" s="363"/>
      <c r="M27" s="363"/>
      <c r="N27" s="24">
        <f>H27+I22+J22+K22</f>
        <v>0.08501600000000001</v>
      </c>
      <c r="O27" s="361"/>
      <c r="P27" s="375"/>
      <c r="Q27" s="201">
        <f t="shared" si="0"/>
        <v>0.00792</v>
      </c>
      <c r="R27" s="361"/>
      <c r="S27" s="33">
        <f>O22+P22+Q27+R22</f>
        <v>0.029596</v>
      </c>
      <c r="AE27" s="119"/>
    </row>
    <row r="28" spans="2:31" ht="13.5">
      <c r="B28" s="55" t="s">
        <v>34</v>
      </c>
      <c r="C28" s="48"/>
      <c r="D28" s="52"/>
      <c r="E28" s="36"/>
      <c r="F28" s="49"/>
      <c r="G28" s="36"/>
      <c r="H28" s="53"/>
      <c r="I28" s="50"/>
      <c r="J28" s="50"/>
      <c r="K28" s="53"/>
      <c r="L28" s="50"/>
      <c r="M28" s="53"/>
      <c r="N28" s="49"/>
      <c r="O28" s="49"/>
      <c r="P28" s="53"/>
      <c r="Q28" s="36"/>
      <c r="R28" s="36"/>
      <c r="S28" s="36"/>
      <c r="AE28" s="119"/>
    </row>
    <row r="29" spans="2:37" s="9" customFormat="1" ht="13.5">
      <c r="B29" s="56" t="s">
        <v>45</v>
      </c>
      <c r="C29" s="327" t="s">
        <v>29</v>
      </c>
      <c r="D29" s="327" t="s">
        <v>29</v>
      </c>
      <c r="E29" s="335">
        <f>E157</f>
        <v>79.11</v>
      </c>
      <c r="F29" s="356">
        <f>SUM(C29:E31)</f>
        <v>79.11</v>
      </c>
      <c r="G29" s="198">
        <f>C159</f>
        <v>62.78</v>
      </c>
      <c r="H29" s="327" t="s">
        <v>29</v>
      </c>
      <c r="I29" s="327" t="s">
        <v>29</v>
      </c>
      <c r="J29" s="327" t="s">
        <v>29</v>
      </c>
      <c r="K29" s="327" t="s">
        <v>29</v>
      </c>
      <c r="L29" s="358">
        <f>C172</f>
        <v>0</v>
      </c>
      <c r="M29" s="358">
        <f>C173</f>
        <v>0</v>
      </c>
      <c r="N29" s="57">
        <f>G29+L29+M29</f>
        <v>62.78</v>
      </c>
      <c r="O29" s="327" t="s">
        <v>29</v>
      </c>
      <c r="P29" s="346" t="s">
        <v>29</v>
      </c>
      <c r="Q29" s="358">
        <f>D178</f>
        <v>-27.01</v>
      </c>
      <c r="R29" s="327" t="s">
        <v>29</v>
      </c>
      <c r="S29" s="356">
        <f>Q29</f>
        <v>-27.01</v>
      </c>
      <c r="T29" s="51"/>
      <c r="AE29" s="119"/>
      <c r="AF29" s="39"/>
      <c r="AG29" s="39"/>
      <c r="AH29" s="39"/>
      <c r="AI29" s="39"/>
      <c r="AJ29" s="39"/>
      <c r="AK29" s="39"/>
    </row>
    <row r="30" spans="2:31" ht="13.5">
      <c r="B30" s="56" t="s">
        <v>23</v>
      </c>
      <c r="C30" s="328"/>
      <c r="D30" s="328"/>
      <c r="E30" s="335"/>
      <c r="F30" s="356"/>
      <c r="G30" s="198">
        <f>C160</f>
        <v>476.96</v>
      </c>
      <c r="H30" s="328"/>
      <c r="I30" s="328"/>
      <c r="J30" s="328"/>
      <c r="K30" s="328"/>
      <c r="L30" s="358"/>
      <c r="M30" s="358"/>
      <c r="N30" s="57">
        <f>G30+L29+M29</f>
        <v>476.96</v>
      </c>
      <c r="O30" s="328"/>
      <c r="P30" s="347"/>
      <c r="Q30" s="358"/>
      <c r="R30" s="328"/>
      <c r="S30" s="356"/>
      <c r="AE30" s="119"/>
    </row>
    <row r="31" spans="2:37" s="9" customFormat="1" ht="13.5">
      <c r="B31" s="54" t="s">
        <v>24</v>
      </c>
      <c r="C31" s="329"/>
      <c r="D31" s="329"/>
      <c r="E31" s="336"/>
      <c r="F31" s="357"/>
      <c r="G31" s="199">
        <f>C161</f>
        <v>1047.3500000000001</v>
      </c>
      <c r="H31" s="329"/>
      <c r="I31" s="329"/>
      <c r="J31" s="329"/>
      <c r="K31" s="329"/>
      <c r="L31" s="359"/>
      <c r="M31" s="359"/>
      <c r="N31" s="58">
        <f>G31+L29+M29</f>
        <v>1047.3500000000001</v>
      </c>
      <c r="O31" s="329"/>
      <c r="P31" s="348"/>
      <c r="Q31" s="359"/>
      <c r="R31" s="329"/>
      <c r="S31" s="357"/>
      <c r="T31" s="51"/>
      <c r="AE31" s="119"/>
      <c r="AF31" s="39"/>
      <c r="AG31" s="39"/>
      <c r="AH31" s="39"/>
      <c r="AI31" s="39"/>
      <c r="AJ31" s="39"/>
      <c r="AK31" s="39"/>
    </row>
    <row r="32" spans="2:37" s="9" customFormat="1" ht="25.5" customHeight="1">
      <c r="B32" s="112" t="s">
        <v>38</v>
      </c>
      <c r="C32" s="332" t="s">
        <v>43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4"/>
      <c r="T32" s="113"/>
      <c r="U32" s="113"/>
      <c r="V32" s="113"/>
      <c r="W32" s="113"/>
      <c r="AE32" s="39"/>
      <c r="AF32" s="39"/>
      <c r="AG32" s="39"/>
      <c r="AH32" s="39"/>
      <c r="AI32" s="39"/>
      <c r="AJ32" s="39"/>
      <c r="AK32" s="39"/>
    </row>
    <row r="33" spans="2:37" s="19" customFormat="1" ht="13.5">
      <c r="B33" s="59"/>
      <c r="C33" s="60"/>
      <c r="D33" s="60"/>
      <c r="E33" s="60"/>
      <c r="F33" s="61"/>
      <c r="G33" s="81"/>
      <c r="H33" s="81"/>
      <c r="I33" s="81"/>
      <c r="J33" s="81"/>
      <c r="K33" s="81"/>
      <c r="L33" s="81"/>
      <c r="M33" s="81"/>
      <c r="N33" s="62"/>
      <c r="O33" s="62"/>
      <c r="P33" s="81"/>
      <c r="Q33" s="81"/>
      <c r="T33" s="65"/>
      <c r="AE33" s="66"/>
      <c r="AF33" s="66"/>
      <c r="AG33" s="66"/>
      <c r="AH33" s="66"/>
      <c r="AI33" s="66"/>
      <c r="AJ33" s="66"/>
      <c r="AK33" s="66"/>
    </row>
    <row r="34" spans="3:19" ht="13.5"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2:19" ht="24" customHeight="1">
      <c r="B35" s="114" t="s">
        <v>52</v>
      </c>
      <c r="C35" s="12"/>
      <c r="D35" s="12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2:19" ht="15" customHeight="1">
      <c r="B36" s="105" t="s">
        <v>44</v>
      </c>
      <c r="C36" s="12"/>
      <c r="D36" s="12"/>
      <c r="E36" s="12"/>
      <c r="F36" s="340" t="s">
        <v>28</v>
      </c>
      <c r="G36" s="10"/>
      <c r="H36" s="10"/>
      <c r="I36" s="10"/>
      <c r="J36" s="10"/>
      <c r="K36" s="10"/>
      <c r="L36" s="10"/>
      <c r="M36" s="10"/>
      <c r="N36" s="340" t="s">
        <v>47</v>
      </c>
      <c r="O36" s="117"/>
      <c r="P36" s="10"/>
      <c r="Q36" s="10"/>
      <c r="R36" s="10"/>
      <c r="S36" s="340" t="s">
        <v>30</v>
      </c>
    </row>
    <row r="37" spans="2:19" ht="15" customHeight="1">
      <c r="B37" s="110" t="s">
        <v>37</v>
      </c>
      <c r="C37" s="12"/>
      <c r="D37" s="12"/>
      <c r="E37" s="12"/>
      <c r="F37" s="341"/>
      <c r="G37" s="10"/>
      <c r="H37" s="10"/>
      <c r="I37" s="10"/>
      <c r="J37" s="10"/>
      <c r="K37" s="10"/>
      <c r="L37" s="10"/>
      <c r="M37" s="10"/>
      <c r="N37" s="341"/>
      <c r="O37" s="117"/>
      <c r="P37" s="10"/>
      <c r="Q37" s="10"/>
      <c r="R37" s="10"/>
      <c r="S37" s="341"/>
    </row>
    <row r="38" spans="2:19" ht="13.5">
      <c r="B38" s="103" t="s">
        <v>89</v>
      </c>
      <c r="C38" s="107" t="s">
        <v>13</v>
      </c>
      <c r="D38" s="82" t="s">
        <v>14</v>
      </c>
      <c r="E38" s="82" t="s">
        <v>0</v>
      </c>
      <c r="F38" s="343"/>
      <c r="G38" s="111" t="s">
        <v>17</v>
      </c>
      <c r="H38" s="34" t="s">
        <v>18</v>
      </c>
      <c r="I38" s="34" t="s">
        <v>6</v>
      </c>
      <c r="J38" s="34" t="s">
        <v>5</v>
      </c>
      <c r="K38" s="34" t="s">
        <v>1</v>
      </c>
      <c r="L38" s="45" t="s">
        <v>26</v>
      </c>
      <c r="M38" s="108" t="s">
        <v>27</v>
      </c>
      <c r="N38" s="343"/>
      <c r="O38" s="34" t="s">
        <v>3</v>
      </c>
      <c r="P38" s="111" t="s">
        <v>4</v>
      </c>
      <c r="Q38" s="106" t="s">
        <v>2</v>
      </c>
      <c r="R38" s="106" t="s">
        <v>19</v>
      </c>
      <c r="S38" s="343"/>
    </row>
    <row r="39" spans="2:37" ht="13.5">
      <c r="B39" s="16" t="s">
        <v>35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8"/>
      <c r="O39" s="28"/>
      <c r="P39" s="25"/>
      <c r="Q39" s="26"/>
      <c r="R39" s="35"/>
      <c r="S39" s="35"/>
      <c r="AE39" s="1"/>
      <c r="AF39" s="1"/>
      <c r="AG39" s="1"/>
      <c r="AH39" s="1"/>
      <c r="AI39" s="1"/>
      <c r="AJ39" s="1"/>
      <c r="AK39" s="1"/>
    </row>
    <row r="40" spans="2:37" ht="13.5">
      <c r="B40" s="6" t="s">
        <v>25</v>
      </c>
      <c r="C40" s="328">
        <f>ROUND(B14*C155,6)</f>
        <v>0.17291</v>
      </c>
      <c r="D40" s="328">
        <f>ROUND(B14*C156,6)</f>
        <v>0.028573</v>
      </c>
      <c r="E40" s="328">
        <f>C157</f>
        <v>0.007946</v>
      </c>
      <c r="F40" s="372">
        <f>SUM(C40:E45)</f>
        <v>0.20942900000000003</v>
      </c>
      <c r="G40" s="362" t="s">
        <v>29</v>
      </c>
      <c r="H40" s="79">
        <v>0</v>
      </c>
      <c r="I40" s="360">
        <f>ROUND(B14*D169,6)</f>
        <v>0.037283</v>
      </c>
      <c r="J40" s="360">
        <f>C170</f>
        <v>0.001526</v>
      </c>
      <c r="K40" s="360">
        <f>C171</f>
        <v>0.009851</v>
      </c>
      <c r="L40" s="362" t="s">
        <v>29</v>
      </c>
      <c r="M40" s="362" t="s">
        <v>29</v>
      </c>
      <c r="N40" s="29">
        <f>H40+I40+J40+K40</f>
        <v>0.048659999999999995</v>
      </c>
      <c r="O40" s="360">
        <f>D175</f>
        <v>0.001336</v>
      </c>
      <c r="P40" s="368">
        <f>C176</f>
        <v>0.017236</v>
      </c>
      <c r="Q40" s="78">
        <f aca="true" t="shared" si="1" ref="Q40:Q45">C177</f>
        <v>0.00292</v>
      </c>
      <c r="R40" s="360">
        <f>C183</f>
        <v>0.003104</v>
      </c>
      <c r="S40" s="24">
        <f>O40+P40+Q40+R40</f>
        <v>0.024596</v>
      </c>
      <c r="AE40" s="120"/>
      <c r="AF40" s="1"/>
      <c r="AG40" s="1"/>
      <c r="AH40" s="1"/>
      <c r="AI40" s="1"/>
      <c r="AJ40" s="1"/>
      <c r="AK40" s="1"/>
    </row>
    <row r="41" spans="2:37" ht="13.5">
      <c r="B41" s="6" t="s">
        <v>7</v>
      </c>
      <c r="C41" s="328"/>
      <c r="D41" s="328"/>
      <c r="E41" s="328"/>
      <c r="F41" s="372"/>
      <c r="G41" s="362"/>
      <c r="H41" s="79">
        <f>D162</f>
        <v>0.066697</v>
      </c>
      <c r="I41" s="360"/>
      <c r="J41" s="360"/>
      <c r="K41" s="360"/>
      <c r="L41" s="362"/>
      <c r="M41" s="362"/>
      <c r="N41" s="29">
        <f>H41+I40+J40+K40</f>
        <v>0.115357</v>
      </c>
      <c r="O41" s="360"/>
      <c r="P41" s="368"/>
      <c r="Q41" s="78">
        <f t="shared" si="1"/>
        <v>0.04752</v>
      </c>
      <c r="R41" s="360"/>
      <c r="S41" s="24">
        <f>O40+P40+Q41+R40</f>
        <v>0.069196</v>
      </c>
      <c r="AE41" s="120"/>
      <c r="AF41" s="1"/>
      <c r="AG41" s="1"/>
      <c r="AH41" s="1"/>
      <c r="AI41" s="1"/>
      <c r="AJ41" s="1"/>
      <c r="AK41" s="1"/>
    </row>
    <row r="42" spans="2:37" ht="13.5">
      <c r="B42" s="6" t="s">
        <v>8</v>
      </c>
      <c r="C42" s="328"/>
      <c r="D42" s="328"/>
      <c r="E42" s="328"/>
      <c r="F42" s="372"/>
      <c r="G42" s="362"/>
      <c r="H42" s="79">
        <f>D163</f>
        <v>0.061046</v>
      </c>
      <c r="I42" s="360"/>
      <c r="J42" s="360"/>
      <c r="K42" s="360"/>
      <c r="L42" s="362"/>
      <c r="M42" s="362"/>
      <c r="N42" s="29">
        <f>H42+I40+J40+K40</f>
        <v>0.109706</v>
      </c>
      <c r="O42" s="360"/>
      <c r="P42" s="368"/>
      <c r="Q42" s="78">
        <f t="shared" si="1"/>
        <v>0.02862</v>
      </c>
      <c r="R42" s="360"/>
      <c r="S42" s="24">
        <f>O40+P40+Q42+R40</f>
        <v>0.050296</v>
      </c>
      <c r="AE42" s="120"/>
      <c r="AF42" s="1"/>
      <c r="AG42" s="1"/>
      <c r="AH42" s="1"/>
      <c r="AI42" s="1"/>
      <c r="AJ42" s="1"/>
      <c r="AK42" s="1"/>
    </row>
    <row r="43" spans="2:37" ht="13.5">
      <c r="B43" s="6" t="s">
        <v>9</v>
      </c>
      <c r="C43" s="328"/>
      <c r="D43" s="328"/>
      <c r="E43" s="328"/>
      <c r="F43" s="372"/>
      <c r="G43" s="362"/>
      <c r="H43" s="79">
        <f>D164</f>
        <v>0.061303</v>
      </c>
      <c r="I43" s="360"/>
      <c r="J43" s="360"/>
      <c r="K43" s="360"/>
      <c r="L43" s="362"/>
      <c r="M43" s="362"/>
      <c r="N43" s="29">
        <f>H43+I40+J40+K40</f>
        <v>0.109963</v>
      </c>
      <c r="O43" s="360"/>
      <c r="P43" s="368"/>
      <c r="Q43" s="78">
        <f t="shared" si="1"/>
        <v>0.02342</v>
      </c>
      <c r="R43" s="360"/>
      <c r="S43" s="24">
        <f>O40+P40+Q43+R40</f>
        <v>0.045096000000000004</v>
      </c>
      <c r="AE43" s="120"/>
      <c r="AF43" s="1"/>
      <c r="AG43" s="1"/>
      <c r="AH43" s="1"/>
      <c r="AI43" s="1"/>
      <c r="AJ43" s="1"/>
      <c r="AK43" s="1"/>
    </row>
    <row r="44" spans="2:37" ht="13.5">
      <c r="B44" s="6" t="s">
        <v>10</v>
      </c>
      <c r="C44" s="328"/>
      <c r="D44" s="328"/>
      <c r="E44" s="328"/>
      <c r="F44" s="372"/>
      <c r="G44" s="362"/>
      <c r="H44" s="79">
        <f>D165</f>
        <v>0.045806</v>
      </c>
      <c r="I44" s="360"/>
      <c r="J44" s="360"/>
      <c r="K44" s="360"/>
      <c r="L44" s="362"/>
      <c r="M44" s="362"/>
      <c r="N44" s="29">
        <f>H44+I40+J40+K40</f>
        <v>0.094466</v>
      </c>
      <c r="O44" s="360"/>
      <c r="P44" s="368"/>
      <c r="Q44" s="78">
        <f t="shared" si="1"/>
        <v>0.01712</v>
      </c>
      <c r="R44" s="360"/>
      <c r="S44" s="24">
        <f>O40+P40+Q44+R40</f>
        <v>0.038796000000000004</v>
      </c>
      <c r="AE44" s="120"/>
      <c r="AF44" s="1"/>
      <c r="AG44" s="1"/>
      <c r="AH44" s="1"/>
      <c r="AI44" s="1"/>
      <c r="AJ44" s="1"/>
      <c r="AK44" s="1"/>
    </row>
    <row r="45" spans="2:37" ht="13.5">
      <c r="B45" s="6" t="s">
        <v>11</v>
      </c>
      <c r="C45" s="329"/>
      <c r="D45" s="329"/>
      <c r="E45" s="329"/>
      <c r="F45" s="373"/>
      <c r="G45" s="363"/>
      <c r="H45" s="79">
        <f>D166</f>
        <v>0.023203</v>
      </c>
      <c r="I45" s="361"/>
      <c r="J45" s="361"/>
      <c r="K45" s="361"/>
      <c r="L45" s="363"/>
      <c r="M45" s="363"/>
      <c r="N45" s="29">
        <f>H45+I40+J40+K40</f>
        <v>0.071863</v>
      </c>
      <c r="O45" s="361"/>
      <c r="P45" s="369"/>
      <c r="Q45" s="83">
        <f t="shared" si="1"/>
        <v>0.00792</v>
      </c>
      <c r="R45" s="361"/>
      <c r="S45" s="24">
        <f>O40+P40+Q45+R40</f>
        <v>0.029596</v>
      </c>
      <c r="AE45" s="120"/>
      <c r="AF45" s="1"/>
      <c r="AG45" s="1"/>
      <c r="AH45" s="1"/>
      <c r="AI45" s="1"/>
      <c r="AJ45" s="1"/>
      <c r="AK45" s="1"/>
    </row>
    <row r="46" spans="2:31" ht="13.5">
      <c r="B46" s="55" t="s">
        <v>34</v>
      </c>
      <c r="C46" s="48"/>
      <c r="D46" s="72"/>
      <c r="E46" s="48"/>
      <c r="F46" s="49"/>
      <c r="G46" s="70"/>
      <c r="H46" s="50"/>
      <c r="I46" s="53"/>
      <c r="J46" s="50"/>
      <c r="K46" s="50"/>
      <c r="L46" s="50"/>
      <c r="M46" s="50"/>
      <c r="N46" s="49"/>
      <c r="O46" s="49"/>
      <c r="P46" s="118"/>
      <c r="Q46" s="53"/>
      <c r="R46" s="36"/>
      <c r="S46" s="36"/>
      <c r="AE46" s="120"/>
    </row>
    <row r="47" spans="2:37" s="9" customFormat="1" ht="13.5">
      <c r="B47" s="56" t="s">
        <v>45</v>
      </c>
      <c r="C47" s="327" t="s">
        <v>29</v>
      </c>
      <c r="D47" s="327" t="s">
        <v>29</v>
      </c>
      <c r="E47" s="335">
        <f>E157</f>
        <v>79.11</v>
      </c>
      <c r="F47" s="356">
        <f>SUM(C47:E49)</f>
        <v>79.11</v>
      </c>
      <c r="G47" s="73">
        <f>D159</f>
        <v>53.4</v>
      </c>
      <c r="H47" s="327" t="s">
        <v>29</v>
      </c>
      <c r="I47" s="327" t="s">
        <v>29</v>
      </c>
      <c r="J47" s="327" t="s">
        <v>29</v>
      </c>
      <c r="K47" s="327" t="s">
        <v>29</v>
      </c>
      <c r="L47" s="358">
        <f>D172</f>
        <v>0</v>
      </c>
      <c r="M47" s="358">
        <f>D173</f>
        <v>0</v>
      </c>
      <c r="N47" s="57">
        <f>G47+L47+M47</f>
        <v>53.4</v>
      </c>
      <c r="O47" s="346" t="s">
        <v>29</v>
      </c>
      <c r="P47" s="346" t="s">
        <v>29</v>
      </c>
      <c r="Q47" s="358">
        <f>D178</f>
        <v>-27.01</v>
      </c>
      <c r="R47" s="327" t="s">
        <v>29</v>
      </c>
      <c r="S47" s="356">
        <f>Q47</f>
        <v>-27.01</v>
      </c>
      <c r="T47" s="51"/>
      <c r="AE47" s="120"/>
      <c r="AF47" s="39"/>
      <c r="AG47" s="39"/>
      <c r="AH47" s="39"/>
      <c r="AI47" s="39"/>
      <c r="AJ47" s="39"/>
      <c r="AK47" s="39"/>
    </row>
    <row r="48" spans="2:31" ht="13.5">
      <c r="B48" s="56" t="s">
        <v>23</v>
      </c>
      <c r="C48" s="328"/>
      <c r="D48" s="328"/>
      <c r="E48" s="335"/>
      <c r="F48" s="356"/>
      <c r="G48" s="73">
        <f>D160</f>
        <v>401.33</v>
      </c>
      <c r="H48" s="328"/>
      <c r="I48" s="328"/>
      <c r="J48" s="328"/>
      <c r="K48" s="328"/>
      <c r="L48" s="358"/>
      <c r="M48" s="358"/>
      <c r="N48" s="57">
        <f>G48+L47+M47</f>
        <v>401.33</v>
      </c>
      <c r="O48" s="347"/>
      <c r="P48" s="347"/>
      <c r="Q48" s="358"/>
      <c r="R48" s="328"/>
      <c r="S48" s="356"/>
      <c r="AE48" s="120"/>
    </row>
    <row r="49" spans="2:31" ht="13.5">
      <c r="B49" s="54" t="s">
        <v>24</v>
      </c>
      <c r="C49" s="329"/>
      <c r="D49" s="329"/>
      <c r="E49" s="336"/>
      <c r="F49" s="357"/>
      <c r="G49" s="74">
        <f>D161</f>
        <v>900.5699999999999</v>
      </c>
      <c r="H49" s="329"/>
      <c r="I49" s="329"/>
      <c r="J49" s="329"/>
      <c r="K49" s="329"/>
      <c r="L49" s="359"/>
      <c r="M49" s="359"/>
      <c r="N49" s="58">
        <f>G49+L47+M47</f>
        <v>900.5699999999999</v>
      </c>
      <c r="O49" s="348"/>
      <c r="P49" s="348"/>
      <c r="Q49" s="359"/>
      <c r="R49" s="329"/>
      <c r="S49" s="357"/>
      <c r="AE49" s="120"/>
    </row>
    <row r="50" spans="2:37" s="9" customFormat="1" ht="25.5" customHeight="1">
      <c r="B50" s="112" t="s">
        <v>38</v>
      </c>
      <c r="C50" s="332" t="s">
        <v>43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4"/>
      <c r="T50" s="113"/>
      <c r="U50" s="113"/>
      <c r="V50" s="113"/>
      <c r="W50" s="113"/>
      <c r="AE50" s="39"/>
      <c r="AF50" s="39"/>
      <c r="AG50" s="39"/>
      <c r="AH50" s="39"/>
      <c r="AI50" s="39"/>
      <c r="AJ50" s="39"/>
      <c r="AK50" s="39"/>
    </row>
    <row r="51" spans="2:19" ht="13.5">
      <c r="B51" s="71"/>
      <c r="C51" s="46"/>
      <c r="D51" s="46"/>
      <c r="E51" s="46"/>
      <c r="F51" s="47"/>
      <c r="G51" s="80"/>
      <c r="H51" s="80"/>
      <c r="I51" s="80"/>
      <c r="J51" s="80"/>
      <c r="K51" s="80"/>
      <c r="L51" s="80"/>
      <c r="M51" s="80"/>
      <c r="N51" s="47"/>
      <c r="O51" s="47"/>
      <c r="P51" s="80"/>
      <c r="Q51" s="80"/>
      <c r="R51" s="9"/>
      <c r="S51" s="9"/>
    </row>
    <row r="52" spans="2:37" s="68" customFormat="1" ht="13.5">
      <c r="B52" s="67"/>
      <c r="C52" s="60"/>
      <c r="D52" s="60"/>
      <c r="E52" s="60"/>
      <c r="F52" s="64"/>
      <c r="G52" s="81"/>
      <c r="H52" s="81"/>
      <c r="I52" s="81"/>
      <c r="J52" s="81"/>
      <c r="K52" s="81"/>
      <c r="L52" s="81"/>
      <c r="M52" s="81"/>
      <c r="N52" s="64"/>
      <c r="O52" s="64"/>
      <c r="P52" s="81"/>
      <c r="Q52" s="81"/>
      <c r="R52" s="19"/>
      <c r="S52" s="19"/>
      <c r="T52" s="65"/>
      <c r="U52" s="19"/>
      <c r="V52" s="19"/>
      <c r="W52" s="19"/>
      <c r="AE52" s="66"/>
      <c r="AF52" s="69"/>
      <c r="AG52" s="69"/>
      <c r="AH52" s="69"/>
      <c r="AI52" s="69"/>
      <c r="AJ52" s="69"/>
      <c r="AK52" s="69"/>
    </row>
    <row r="53" spans="2:37" s="68" customFormat="1" ht="24" customHeight="1">
      <c r="B53" s="114" t="s">
        <v>53</v>
      </c>
      <c r="C53" s="60"/>
      <c r="D53" s="60"/>
      <c r="E53" s="60"/>
      <c r="F53" s="64"/>
      <c r="G53" s="81"/>
      <c r="H53" s="81"/>
      <c r="I53" s="81"/>
      <c r="J53" s="81"/>
      <c r="K53" s="81"/>
      <c r="L53" s="81"/>
      <c r="M53" s="81"/>
      <c r="N53" s="64"/>
      <c r="O53" s="64"/>
      <c r="P53" s="81"/>
      <c r="Q53" s="81"/>
      <c r="R53" s="19"/>
      <c r="S53" s="19"/>
      <c r="T53" s="65"/>
      <c r="U53" s="19"/>
      <c r="V53" s="19"/>
      <c r="W53" s="19"/>
      <c r="AE53" s="66"/>
      <c r="AF53" s="69"/>
      <c r="AG53" s="69"/>
      <c r="AH53" s="69"/>
      <c r="AI53" s="69"/>
      <c r="AJ53" s="69"/>
      <c r="AK53" s="69"/>
    </row>
    <row r="54" spans="2:37" s="68" customFormat="1" ht="12.75" customHeight="1">
      <c r="B54" s="105" t="s">
        <v>44</v>
      </c>
      <c r="C54" s="60"/>
      <c r="D54" s="60"/>
      <c r="E54" s="60"/>
      <c r="F54" s="340" t="s">
        <v>28</v>
      </c>
      <c r="G54" s="81"/>
      <c r="H54" s="81"/>
      <c r="I54" s="81"/>
      <c r="J54" s="81"/>
      <c r="K54" s="81"/>
      <c r="L54" s="81"/>
      <c r="M54" s="81"/>
      <c r="N54" s="340" t="s">
        <v>47</v>
      </c>
      <c r="O54" s="117"/>
      <c r="P54" s="81"/>
      <c r="Q54" s="81"/>
      <c r="R54" s="19"/>
      <c r="S54" s="340" t="s">
        <v>30</v>
      </c>
      <c r="T54" s="65"/>
      <c r="U54" s="19"/>
      <c r="V54" s="19"/>
      <c r="W54" s="19"/>
      <c r="AE54" s="66"/>
      <c r="AF54" s="69"/>
      <c r="AG54" s="69"/>
      <c r="AH54" s="69"/>
      <c r="AI54" s="69"/>
      <c r="AJ54" s="69"/>
      <c r="AK54" s="69"/>
    </row>
    <row r="55" spans="2:19" ht="15" customHeight="1">
      <c r="B55" s="110" t="s">
        <v>39</v>
      </c>
      <c r="C55" s="12"/>
      <c r="D55" s="12"/>
      <c r="E55" s="12"/>
      <c r="F55" s="341"/>
      <c r="G55" s="10"/>
      <c r="H55" s="10"/>
      <c r="I55" s="10"/>
      <c r="J55" s="10"/>
      <c r="K55" s="10"/>
      <c r="L55" s="10"/>
      <c r="M55" s="10"/>
      <c r="N55" s="341"/>
      <c r="O55" s="117"/>
      <c r="P55" s="10"/>
      <c r="Q55" s="10"/>
      <c r="R55" s="10"/>
      <c r="S55" s="341"/>
    </row>
    <row r="56" spans="2:19" ht="13.5">
      <c r="B56" s="103" t="s">
        <v>89</v>
      </c>
      <c r="C56" s="107" t="s">
        <v>13</v>
      </c>
      <c r="D56" s="82" t="s">
        <v>14</v>
      </c>
      <c r="E56" s="82" t="s">
        <v>0</v>
      </c>
      <c r="F56" s="343"/>
      <c r="G56" s="111" t="s">
        <v>17</v>
      </c>
      <c r="H56" s="34" t="s">
        <v>18</v>
      </c>
      <c r="I56" s="34" t="s">
        <v>6</v>
      </c>
      <c r="J56" s="34" t="s">
        <v>5</v>
      </c>
      <c r="K56" s="34" t="s">
        <v>1</v>
      </c>
      <c r="L56" s="45" t="s">
        <v>26</v>
      </c>
      <c r="M56" s="108" t="s">
        <v>27</v>
      </c>
      <c r="N56" s="343"/>
      <c r="O56" s="34" t="s">
        <v>3</v>
      </c>
      <c r="P56" s="111" t="s">
        <v>4</v>
      </c>
      <c r="Q56" s="106" t="s">
        <v>2</v>
      </c>
      <c r="R56" s="106" t="s">
        <v>19</v>
      </c>
      <c r="S56" s="343"/>
    </row>
    <row r="57" spans="2:33" ht="13.5">
      <c r="B57" s="16" t="s">
        <v>35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21"/>
      <c r="O57" s="21"/>
      <c r="P57" s="30"/>
      <c r="Q57" s="31"/>
      <c r="R57" s="35"/>
      <c r="S57" s="35"/>
      <c r="AE57" s="1"/>
      <c r="AF57" s="1"/>
      <c r="AG57" s="1"/>
    </row>
    <row r="58" spans="2:33" ht="13.5">
      <c r="B58" s="6" t="s">
        <v>25</v>
      </c>
      <c r="C58" s="328">
        <f>ROUND(B14*C155,6)</f>
        <v>0.17291</v>
      </c>
      <c r="D58" s="328">
        <f>ROUND(B14*C156,6)</f>
        <v>0.028573</v>
      </c>
      <c r="E58" s="328">
        <f>C157</f>
        <v>0.007946</v>
      </c>
      <c r="F58" s="364">
        <f>SUM(C58:E63)</f>
        <v>0.20942900000000003</v>
      </c>
      <c r="G58" s="362" t="s">
        <v>29</v>
      </c>
      <c r="H58" s="202">
        <v>0</v>
      </c>
      <c r="I58" s="360">
        <f>ROUND(B14*E169,6)</f>
        <v>0.043279</v>
      </c>
      <c r="J58" s="360">
        <f>C170</f>
        <v>0.001526</v>
      </c>
      <c r="K58" s="360">
        <f>C171</f>
        <v>0.009851</v>
      </c>
      <c r="L58" s="362" t="s">
        <v>29</v>
      </c>
      <c r="M58" s="362" t="s">
        <v>29</v>
      </c>
      <c r="N58" s="33">
        <f>H58+I58+J58+K58</f>
        <v>0.054655999999999996</v>
      </c>
      <c r="O58" s="360">
        <f>D175</f>
        <v>0.001336</v>
      </c>
      <c r="P58" s="368">
        <f>C176</f>
        <v>0.017236</v>
      </c>
      <c r="Q58" s="200">
        <f aca="true" t="shared" si="2" ref="Q58:Q63">C177</f>
        <v>0.00292</v>
      </c>
      <c r="R58" s="360">
        <f>C183</f>
        <v>0.003104</v>
      </c>
      <c r="S58" s="24">
        <f>O58+P58+Q58+R58</f>
        <v>0.024596</v>
      </c>
      <c r="AE58" s="1"/>
      <c r="AF58" s="1"/>
      <c r="AG58" s="1"/>
    </row>
    <row r="59" spans="2:33" ht="13.5">
      <c r="B59" s="6" t="s">
        <v>7</v>
      </c>
      <c r="C59" s="328"/>
      <c r="D59" s="328"/>
      <c r="E59" s="328"/>
      <c r="F59" s="364"/>
      <c r="G59" s="362"/>
      <c r="H59" s="202">
        <f>E162</f>
        <v>0.092056</v>
      </c>
      <c r="I59" s="360"/>
      <c r="J59" s="360"/>
      <c r="K59" s="360"/>
      <c r="L59" s="362"/>
      <c r="M59" s="362"/>
      <c r="N59" s="33">
        <f>H59+I58+J58+K58</f>
        <v>0.14671199999999998</v>
      </c>
      <c r="O59" s="360"/>
      <c r="P59" s="368"/>
      <c r="Q59" s="200">
        <f t="shared" si="2"/>
        <v>0.04752</v>
      </c>
      <c r="R59" s="360"/>
      <c r="S59" s="24">
        <f>O58+P58+Q59+R58</f>
        <v>0.069196</v>
      </c>
      <c r="AE59" s="1"/>
      <c r="AF59" s="1"/>
      <c r="AG59" s="1"/>
    </row>
    <row r="60" spans="2:33" ht="13.5">
      <c r="B60" s="6" t="s">
        <v>8</v>
      </c>
      <c r="C60" s="328"/>
      <c r="D60" s="328"/>
      <c r="E60" s="328"/>
      <c r="F60" s="364"/>
      <c r="G60" s="362"/>
      <c r="H60" s="202">
        <f>E163</f>
        <v>0.084257</v>
      </c>
      <c r="I60" s="360"/>
      <c r="J60" s="360"/>
      <c r="K60" s="360"/>
      <c r="L60" s="362"/>
      <c r="M60" s="362"/>
      <c r="N60" s="33">
        <f>H60+I58+J58+K58</f>
        <v>0.13891299999999998</v>
      </c>
      <c r="O60" s="360"/>
      <c r="P60" s="368"/>
      <c r="Q60" s="200">
        <f t="shared" si="2"/>
        <v>0.02862</v>
      </c>
      <c r="R60" s="360"/>
      <c r="S60" s="24">
        <f>O58+P58+Q60+R58</f>
        <v>0.050296</v>
      </c>
      <c r="AE60" s="1"/>
      <c r="AF60" s="1"/>
      <c r="AG60" s="1"/>
    </row>
    <row r="61" spans="2:33" ht="13.5">
      <c r="B61" s="6" t="s">
        <v>9</v>
      </c>
      <c r="C61" s="328"/>
      <c r="D61" s="328"/>
      <c r="E61" s="328"/>
      <c r="F61" s="364"/>
      <c r="G61" s="362"/>
      <c r="H61" s="202">
        <f>E164</f>
        <v>0.084611</v>
      </c>
      <c r="I61" s="360"/>
      <c r="J61" s="360"/>
      <c r="K61" s="360"/>
      <c r="L61" s="362"/>
      <c r="M61" s="362"/>
      <c r="N61" s="33">
        <f>H61+I58+J58+K58</f>
        <v>0.139267</v>
      </c>
      <c r="O61" s="360"/>
      <c r="P61" s="368"/>
      <c r="Q61" s="200">
        <f t="shared" si="2"/>
        <v>0.02342</v>
      </c>
      <c r="R61" s="360"/>
      <c r="S61" s="24">
        <f>O58+P58+Q61+R58</f>
        <v>0.045096000000000004</v>
      </c>
      <c r="AE61" s="1"/>
      <c r="AF61" s="1"/>
      <c r="AG61" s="1"/>
    </row>
    <row r="62" spans="2:33" ht="13.5">
      <c r="B62" s="6" t="s">
        <v>10</v>
      </c>
      <c r="C62" s="328"/>
      <c r="D62" s="328"/>
      <c r="E62" s="328"/>
      <c r="F62" s="364"/>
      <c r="G62" s="362"/>
      <c r="H62" s="202">
        <f>E165</f>
        <v>0.063222</v>
      </c>
      <c r="I62" s="360"/>
      <c r="J62" s="360"/>
      <c r="K62" s="360"/>
      <c r="L62" s="362"/>
      <c r="M62" s="362"/>
      <c r="N62" s="33">
        <f>H62+I58+J58+K58</f>
        <v>0.117878</v>
      </c>
      <c r="O62" s="360"/>
      <c r="P62" s="368"/>
      <c r="Q62" s="200">
        <f t="shared" si="2"/>
        <v>0.01712</v>
      </c>
      <c r="R62" s="360"/>
      <c r="S62" s="24">
        <f>O58+P58+Q62+R58</f>
        <v>0.038796000000000004</v>
      </c>
      <c r="AE62" s="1"/>
      <c r="AF62" s="1"/>
      <c r="AG62" s="1"/>
    </row>
    <row r="63" spans="2:33" ht="13.5">
      <c r="B63" s="6" t="s">
        <v>11</v>
      </c>
      <c r="C63" s="329"/>
      <c r="D63" s="329"/>
      <c r="E63" s="329"/>
      <c r="F63" s="365"/>
      <c r="G63" s="363"/>
      <c r="H63" s="202">
        <f>E166</f>
        <v>0.032025</v>
      </c>
      <c r="I63" s="361"/>
      <c r="J63" s="361"/>
      <c r="K63" s="361"/>
      <c r="L63" s="363"/>
      <c r="M63" s="363"/>
      <c r="N63" s="33">
        <f>H63+I58+J58+K58</f>
        <v>0.086681</v>
      </c>
      <c r="O63" s="361"/>
      <c r="P63" s="369"/>
      <c r="Q63" s="201">
        <f t="shared" si="2"/>
        <v>0.00792</v>
      </c>
      <c r="R63" s="361"/>
      <c r="S63" s="24">
        <f>O58+P58+Q63+R58</f>
        <v>0.029596</v>
      </c>
      <c r="AE63" s="1"/>
      <c r="AF63" s="1"/>
      <c r="AG63" s="1"/>
    </row>
    <row r="64" spans="2:33" ht="13.5">
      <c r="B64" s="55" t="s">
        <v>34</v>
      </c>
      <c r="C64" s="48"/>
      <c r="D64" s="52"/>
      <c r="E64" s="48"/>
      <c r="F64" s="49"/>
      <c r="G64" s="70"/>
      <c r="H64" s="50"/>
      <c r="I64" s="53"/>
      <c r="J64" s="50"/>
      <c r="K64" s="50"/>
      <c r="L64" s="50"/>
      <c r="M64" s="50"/>
      <c r="N64" s="49"/>
      <c r="O64" s="49"/>
      <c r="P64" s="50"/>
      <c r="Q64" s="53"/>
      <c r="R64" s="36"/>
      <c r="S64" s="36"/>
      <c r="AE64" s="1"/>
      <c r="AF64" s="1"/>
      <c r="AG64" s="1"/>
    </row>
    <row r="65" spans="2:37" s="9" customFormat="1" ht="13.5">
      <c r="B65" s="56" t="s">
        <v>45</v>
      </c>
      <c r="C65" s="327" t="s">
        <v>29</v>
      </c>
      <c r="D65" s="327" t="s">
        <v>29</v>
      </c>
      <c r="E65" s="335">
        <f>E157</f>
        <v>79.11</v>
      </c>
      <c r="F65" s="356">
        <f>SUM(C65:E67)</f>
        <v>79.11</v>
      </c>
      <c r="G65" s="73">
        <f>E159</f>
        <v>59.34</v>
      </c>
      <c r="H65" s="327" t="s">
        <v>29</v>
      </c>
      <c r="I65" s="327" t="s">
        <v>29</v>
      </c>
      <c r="J65" s="327" t="s">
        <v>29</v>
      </c>
      <c r="K65" s="327" t="s">
        <v>29</v>
      </c>
      <c r="L65" s="358">
        <f>E172</f>
        <v>0</v>
      </c>
      <c r="M65" s="358">
        <f>E173</f>
        <v>0</v>
      </c>
      <c r="N65" s="57">
        <f>G65+L65+M65</f>
        <v>59.34</v>
      </c>
      <c r="O65" s="327" t="s">
        <v>29</v>
      </c>
      <c r="P65" s="327" t="s">
        <v>29</v>
      </c>
      <c r="Q65" s="358">
        <f>D178</f>
        <v>-27.01</v>
      </c>
      <c r="R65" s="327" t="s">
        <v>29</v>
      </c>
      <c r="S65" s="356">
        <f>Q65</f>
        <v>-27.01</v>
      </c>
      <c r="T65" s="51"/>
      <c r="AH65" s="39"/>
      <c r="AI65" s="39"/>
      <c r="AJ65" s="39"/>
      <c r="AK65" s="39"/>
    </row>
    <row r="66" spans="2:33" ht="13.5">
      <c r="B66" s="56" t="s">
        <v>23</v>
      </c>
      <c r="C66" s="328"/>
      <c r="D66" s="328"/>
      <c r="E66" s="335"/>
      <c r="F66" s="356"/>
      <c r="G66" s="73">
        <f>E160</f>
        <v>436.41999999999996</v>
      </c>
      <c r="H66" s="328"/>
      <c r="I66" s="328"/>
      <c r="J66" s="328"/>
      <c r="K66" s="328"/>
      <c r="L66" s="358"/>
      <c r="M66" s="358"/>
      <c r="N66" s="57">
        <f>G66+L65+M65</f>
        <v>436.41999999999996</v>
      </c>
      <c r="O66" s="328"/>
      <c r="P66" s="328"/>
      <c r="Q66" s="358"/>
      <c r="R66" s="328"/>
      <c r="S66" s="356"/>
      <c r="AE66" s="1"/>
      <c r="AF66" s="1"/>
      <c r="AG66" s="1"/>
    </row>
    <row r="67" spans="2:33" ht="13.5">
      <c r="B67" s="54" t="s">
        <v>24</v>
      </c>
      <c r="C67" s="329"/>
      <c r="D67" s="329"/>
      <c r="E67" s="336"/>
      <c r="F67" s="357"/>
      <c r="G67" s="74">
        <f>E161</f>
        <v>975.86</v>
      </c>
      <c r="H67" s="329"/>
      <c r="I67" s="329"/>
      <c r="J67" s="329"/>
      <c r="K67" s="329"/>
      <c r="L67" s="359"/>
      <c r="M67" s="359"/>
      <c r="N67" s="58">
        <f>G67+L65+M65</f>
        <v>975.86</v>
      </c>
      <c r="O67" s="329"/>
      <c r="P67" s="329"/>
      <c r="Q67" s="359"/>
      <c r="R67" s="329"/>
      <c r="S67" s="357"/>
      <c r="AE67" s="1"/>
      <c r="AF67" s="1"/>
      <c r="AG67" s="1"/>
    </row>
    <row r="68" spans="2:37" s="9" customFormat="1" ht="25.5" customHeight="1">
      <c r="B68" s="112" t="s">
        <v>38</v>
      </c>
      <c r="C68" s="332" t="s">
        <v>43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4"/>
      <c r="T68" s="113"/>
      <c r="U68" s="113"/>
      <c r="V68" s="113"/>
      <c r="W68" s="113"/>
      <c r="AE68" s="39"/>
      <c r="AF68" s="39"/>
      <c r="AG68" s="39"/>
      <c r="AH68" s="39"/>
      <c r="AI68" s="39"/>
      <c r="AJ68" s="39"/>
      <c r="AK68" s="39"/>
    </row>
    <row r="69" spans="2:33" ht="13.5">
      <c r="B69" s="71"/>
      <c r="C69" s="46"/>
      <c r="D69" s="46"/>
      <c r="E69" s="46"/>
      <c r="F69" s="47"/>
      <c r="G69" s="80"/>
      <c r="H69" s="80"/>
      <c r="I69" s="80"/>
      <c r="J69" s="80"/>
      <c r="K69" s="80"/>
      <c r="L69" s="80"/>
      <c r="M69" s="80"/>
      <c r="N69" s="47"/>
      <c r="O69" s="47"/>
      <c r="P69" s="80"/>
      <c r="Q69" s="80"/>
      <c r="R69" s="9"/>
      <c r="S69" s="9"/>
      <c r="AE69" s="1"/>
      <c r="AF69" s="1"/>
      <c r="AG69" s="1"/>
    </row>
    <row r="70" spans="2:19" ht="13.5"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2:19" ht="24" customHeight="1">
      <c r="B71" s="114" t="s">
        <v>54</v>
      </c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2:19" ht="12.75" customHeight="1">
      <c r="B72" s="105" t="s">
        <v>44</v>
      </c>
      <c r="C72" s="9"/>
      <c r="D72" s="9"/>
      <c r="E72" s="9"/>
      <c r="F72" s="340" t="s">
        <v>28</v>
      </c>
      <c r="G72" s="10"/>
      <c r="H72" s="10"/>
      <c r="I72" s="10"/>
      <c r="J72" s="10"/>
      <c r="K72" s="10"/>
      <c r="L72" s="10"/>
      <c r="M72" s="10"/>
      <c r="N72" s="340" t="s">
        <v>47</v>
      </c>
      <c r="O72" s="117"/>
      <c r="P72" s="10"/>
      <c r="Q72" s="10"/>
      <c r="R72" s="10"/>
      <c r="S72" s="340" t="s">
        <v>30</v>
      </c>
    </row>
    <row r="73" spans="2:19" ht="15" customHeight="1">
      <c r="B73" s="110" t="s">
        <v>40</v>
      </c>
      <c r="C73" s="12"/>
      <c r="D73" s="12"/>
      <c r="E73" s="12"/>
      <c r="F73" s="341"/>
      <c r="G73" s="10"/>
      <c r="H73" s="10"/>
      <c r="I73" s="10"/>
      <c r="J73" s="10"/>
      <c r="K73" s="10"/>
      <c r="L73" s="10"/>
      <c r="M73" s="10"/>
      <c r="N73" s="341"/>
      <c r="O73" s="117"/>
      <c r="P73" s="10"/>
      <c r="Q73" s="10"/>
      <c r="R73" s="10"/>
      <c r="S73" s="341"/>
    </row>
    <row r="74" spans="2:19" ht="13.5">
      <c r="B74" s="103" t="s">
        <v>89</v>
      </c>
      <c r="C74" s="107" t="s">
        <v>13</v>
      </c>
      <c r="D74" s="82" t="s">
        <v>14</v>
      </c>
      <c r="E74" s="82" t="s">
        <v>0</v>
      </c>
      <c r="F74" s="343"/>
      <c r="G74" s="111" t="s">
        <v>17</v>
      </c>
      <c r="H74" s="34" t="s">
        <v>18</v>
      </c>
      <c r="I74" s="34" t="s">
        <v>6</v>
      </c>
      <c r="J74" s="34" t="s">
        <v>5</v>
      </c>
      <c r="K74" s="34" t="s">
        <v>1</v>
      </c>
      <c r="L74" s="45" t="s">
        <v>26</v>
      </c>
      <c r="M74" s="108" t="s">
        <v>27</v>
      </c>
      <c r="N74" s="343"/>
      <c r="O74" s="34" t="s">
        <v>3</v>
      </c>
      <c r="P74" s="111" t="s">
        <v>4</v>
      </c>
      <c r="Q74" s="106" t="s">
        <v>2</v>
      </c>
      <c r="R74" s="106" t="s">
        <v>19</v>
      </c>
      <c r="S74" s="343"/>
    </row>
    <row r="75" spans="2:19" ht="13.5">
      <c r="B75" s="16" t="s">
        <v>35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21"/>
      <c r="O75" s="21"/>
      <c r="P75" s="30"/>
      <c r="Q75" s="31"/>
      <c r="R75" s="35"/>
      <c r="S75" s="35"/>
    </row>
    <row r="76" spans="2:19" ht="13.5">
      <c r="B76" s="6" t="s">
        <v>25</v>
      </c>
      <c r="C76" s="328">
        <f>ROUND(B14*C155,6)</f>
        <v>0.17291</v>
      </c>
      <c r="D76" s="328">
        <f>ROUND(B14*C156,6)</f>
        <v>0.028573</v>
      </c>
      <c r="E76" s="328">
        <f>C157</f>
        <v>0.007946</v>
      </c>
      <c r="F76" s="364">
        <f>SUM(C76:E81)</f>
        <v>0.20942900000000003</v>
      </c>
      <c r="G76" s="362" t="s">
        <v>29</v>
      </c>
      <c r="H76" s="202">
        <v>0</v>
      </c>
      <c r="I76" s="360">
        <f>ROUND(B14*F169,6)</f>
        <v>0.041004</v>
      </c>
      <c r="J76" s="360">
        <f>C170</f>
        <v>0.001526</v>
      </c>
      <c r="K76" s="360">
        <f>C171</f>
        <v>0.009851</v>
      </c>
      <c r="L76" s="362" t="s">
        <v>29</v>
      </c>
      <c r="M76" s="362" t="s">
        <v>29</v>
      </c>
      <c r="N76" s="33">
        <f>H76+I76+J76+K76</f>
        <v>0.052381</v>
      </c>
      <c r="O76" s="360">
        <f>D175</f>
        <v>0.001336</v>
      </c>
      <c r="P76" s="368">
        <f>C176</f>
        <v>0.017236</v>
      </c>
      <c r="Q76" s="200">
        <f aca="true" t="shared" si="3" ref="Q76:Q81">C177</f>
        <v>0.00292</v>
      </c>
      <c r="R76" s="360">
        <f>C183</f>
        <v>0.003104</v>
      </c>
      <c r="S76" s="24">
        <f>O76+P76+Q76+R76</f>
        <v>0.024596</v>
      </c>
    </row>
    <row r="77" spans="2:19" ht="13.5">
      <c r="B77" s="6" t="s">
        <v>7</v>
      </c>
      <c r="C77" s="328"/>
      <c r="D77" s="328"/>
      <c r="E77" s="328"/>
      <c r="F77" s="364"/>
      <c r="G77" s="362"/>
      <c r="H77" s="202">
        <f>F162</f>
        <v>0.11574</v>
      </c>
      <c r="I77" s="360"/>
      <c r="J77" s="360"/>
      <c r="K77" s="360"/>
      <c r="L77" s="362"/>
      <c r="M77" s="362"/>
      <c r="N77" s="33">
        <f>H77+I76+J76+K76</f>
        <v>0.168121</v>
      </c>
      <c r="O77" s="360"/>
      <c r="P77" s="368"/>
      <c r="Q77" s="200">
        <f t="shared" si="3"/>
        <v>0.04752</v>
      </c>
      <c r="R77" s="360"/>
      <c r="S77" s="24">
        <f>O76+P76+Q77+R76</f>
        <v>0.069196</v>
      </c>
    </row>
    <row r="78" spans="2:19" ht="13.5">
      <c r="B78" s="6" t="s">
        <v>8</v>
      </c>
      <c r="C78" s="328"/>
      <c r="D78" s="328"/>
      <c r="E78" s="328"/>
      <c r="F78" s="364"/>
      <c r="G78" s="362"/>
      <c r="H78" s="202">
        <f>F163</f>
        <v>0.105934</v>
      </c>
      <c r="I78" s="360"/>
      <c r="J78" s="360"/>
      <c r="K78" s="360"/>
      <c r="L78" s="362"/>
      <c r="M78" s="362"/>
      <c r="N78" s="33">
        <f>H78+I76+J76+K76</f>
        <v>0.158315</v>
      </c>
      <c r="O78" s="360"/>
      <c r="P78" s="368"/>
      <c r="Q78" s="200">
        <f t="shared" si="3"/>
        <v>0.02862</v>
      </c>
      <c r="R78" s="360"/>
      <c r="S78" s="24">
        <f>O76+P76+Q78+R76</f>
        <v>0.050296</v>
      </c>
    </row>
    <row r="79" spans="2:19" ht="13.5">
      <c r="B79" s="6" t="s">
        <v>9</v>
      </c>
      <c r="C79" s="328"/>
      <c r="D79" s="328"/>
      <c r="E79" s="328"/>
      <c r="F79" s="364"/>
      <c r="G79" s="362"/>
      <c r="H79" s="202">
        <f>F164</f>
        <v>0.10638</v>
      </c>
      <c r="I79" s="360"/>
      <c r="J79" s="360"/>
      <c r="K79" s="360"/>
      <c r="L79" s="362"/>
      <c r="M79" s="362"/>
      <c r="N79" s="33">
        <f>H79+I76+J76+K76</f>
        <v>0.158761</v>
      </c>
      <c r="O79" s="360"/>
      <c r="P79" s="368"/>
      <c r="Q79" s="200">
        <f t="shared" si="3"/>
        <v>0.02342</v>
      </c>
      <c r="R79" s="360"/>
      <c r="S79" s="24">
        <f>O76+P76+Q79+R76</f>
        <v>0.045096000000000004</v>
      </c>
    </row>
    <row r="80" spans="2:19" ht="13.5">
      <c r="B80" s="6" t="s">
        <v>10</v>
      </c>
      <c r="C80" s="328"/>
      <c r="D80" s="328"/>
      <c r="E80" s="328"/>
      <c r="F80" s="364"/>
      <c r="G80" s="362"/>
      <c r="H80" s="202">
        <f>F165</f>
        <v>0.079488</v>
      </c>
      <c r="I80" s="360"/>
      <c r="J80" s="360"/>
      <c r="K80" s="360"/>
      <c r="L80" s="362"/>
      <c r="M80" s="362"/>
      <c r="N80" s="33">
        <f>H80+I76+J76+K76</f>
        <v>0.13186900000000001</v>
      </c>
      <c r="O80" s="360"/>
      <c r="P80" s="368"/>
      <c r="Q80" s="200">
        <f t="shared" si="3"/>
        <v>0.01712</v>
      </c>
      <c r="R80" s="360"/>
      <c r="S80" s="24">
        <f>O76+P76+Q80+R76</f>
        <v>0.038796000000000004</v>
      </c>
    </row>
    <row r="81" spans="2:19" ht="13.5">
      <c r="B81" s="6" t="s">
        <v>11</v>
      </c>
      <c r="C81" s="329"/>
      <c r="D81" s="329"/>
      <c r="E81" s="329"/>
      <c r="F81" s="365"/>
      <c r="G81" s="363"/>
      <c r="H81" s="202">
        <f>F166</f>
        <v>0.040264</v>
      </c>
      <c r="I81" s="361"/>
      <c r="J81" s="361"/>
      <c r="K81" s="361"/>
      <c r="L81" s="363"/>
      <c r="M81" s="363"/>
      <c r="N81" s="33">
        <f>H81+I76+J76+K76</f>
        <v>0.092645</v>
      </c>
      <c r="O81" s="361"/>
      <c r="P81" s="369"/>
      <c r="Q81" s="201">
        <f t="shared" si="3"/>
        <v>0.00792</v>
      </c>
      <c r="R81" s="361"/>
      <c r="S81" s="24">
        <f>O76+P76+Q81+R76</f>
        <v>0.029596</v>
      </c>
    </row>
    <row r="82" spans="2:19" ht="13.5">
      <c r="B82" s="55" t="s">
        <v>34</v>
      </c>
      <c r="C82" s="48"/>
      <c r="D82" s="52"/>
      <c r="E82" s="48"/>
      <c r="F82" s="49"/>
      <c r="G82" s="70"/>
      <c r="H82" s="50"/>
      <c r="I82" s="53"/>
      <c r="J82" s="50"/>
      <c r="K82" s="50"/>
      <c r="L82" s="50"/>
      <c r="M82" s="50"/>
      <c r="N82" s="49"/>
      <c r="O82" s="49"/>
      <c r="P82" s="50"/>
      <c r="Q82" s="53"/>
      <c r="R82" s="36"/>
      <c r="S82" s="36"/>
    </row>
    <row r="83" spans="2:37" s="9" customFormat="1" ht="13.5">
      <c r="B83" s="56" t="s">
        <v>45</v>
      </c>
      <c r="C83" s="327" t="s">
        <v>29</v>
      </c>
      <c r="D83" s="327" t="s">
        <v>29</v>
      </c>
      <c r="E83" s="335">
        <f>E157</f>
        <v>79.11</v>
      </c>
      <c r="F83" s="356">
        <f>SUM(C83:E85)</f>
        <v>79.11</v>
      </c>
      <c r="G83" s="73">
        <f>F159</f>
        <v>54.19</v>
      </c>
      <c r="H83" s="327" t="s">
        <v>29</v>
      </c>
      <c r="I83" s="327" t="s">
        <v>29</v>
      </c>
      <c r="J83" s="327" t="s">
        <v>29</v>
      </c>
      <c r="K83" s="327" t="s">
        <v>29</v>
      </c>
      <c r="L83" s="358">
        <f>F172</f>
        <v>0</v>
      </c>
      <c r="M83" s="358">
        <f>F173</f>
        <v>0</v>
      </c>
      <c r="N83" s="57">
        <f>G83+L83+M83</f>
        <v>54.19</v>
      </c>
      <c r="O83" s="327" t="s">
        <v>29</v>
      </c>
      <c r="P83" s="327" t="s">
        <v>29</v>
      </c>
      <c r="Q83" s="358">
        <f>D178</f>
        <v>-27.01</v>
      </c>
      <c r="R83" s="327" t="s">
        <v>29</v>
      </c>
      <c r="S83" s="356">
        <f>Q83</f>
        <v>-27.01</v>
      </c>
      <c r="T83" s="51"/>
      <c r="AE83" s="39"/>
      <c r="AF83" s="39"/>
      <c r="AG83" s="39"/>
      <c r="AH83" s="39"/>
      <c r="AI83" s="39"/>
      <c r="AJ83" s="39"/>
      <c r="AK83" s="39"/>
    </row>
    <row r="84" spans="2:19" ht="13.5">
      <c r="B84" s="56" t="s">
        <v>23</v>
      </c>
      <c r="C84" s="328"/>
      <c r="D84" s="328"/>
      <c r="E84" s="335"/>
      <c r="F84" s="356"/>
      <c r="G84" s="73">
        <f>F160</f>
        <v>387.02</v>
      </c>
      <c r="H84" s="328"/>
      <c r="I84" s="328"/>
      <c r="J84" s="328"/>
      <c r="K84" s="328"/>
      <c r="L84" s="358"/>
      <c r="M84" s="358"/>
      <c r="N84" s="57">
        <f>G84+L83+M83</f>
        <v>387.02</v>
      </c>
      <c r="O84" s="328"/>
      <c r="P84" s="328"/>
      <c r="Q84" s="358"/>
      <c r="R84" s="328"/>
      <c r="S84" s="356"/>
    </row>
    <row r="85" spans="2:19" ht="13.5">
      <c r="B85" s="54" t="s">
        <v>24</v>
      </c>
      <c r="C85" s="329"/>
      <c r="D85" s="329"/>
      <c r="E85" s="336"/>
      <c r="F85" s="357"/>
      <c r="G85" s="74">
        <f>F161</f>
        <v>884.6600000000001</v>
      </c>
      <c r="H85" s="329"/>
      <c r="I85" s="329"/>
      <c r="J85" s="329"/>
      <c r="K85" s="329"/>
      <c r="L85" s="359"/>
      <c r="M85" s="359"/>
      <c r="N85" s="58">
        <f>G85+L83+M83</f>
        <v>884.6600000000001</v>
      </c>
      <c r="O85" s="329"/>
      <c r="P85" s="329"/>
      <c r="Q85" s="359"/>
      <c r="R85" s="329"/>
      <c r="S85" s="357"/>
    </row>
    <row r="86" spans="2:37" s="9" customFormat="1" ht="25.5" customHeight="1">
      <c r="B86" s="112" t="s">
        <v>38</v>
      </c>
      <c r="C86" s="332" t="s">
        <v>43</v>
      </c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4"/>
      <c r="T86" s="113"/>
      <c r="U86" s="113"/>
      <c r="V86" s="113"/>
      <c r="W86" s="113"/>
      <c r="AE86" s="39"/>
      <c r="AF86" s="39"/>
      <c r="AG86" s="39"/>
      <c r="AH86" s="39"/>
      <c r="AI86" s="39"/>
      <c r="AJ86" s="39"/>
      <c r="AK86" s="39"/>
    </row>
    <row r="87" spans="2:19" ht="13.5">
      <c r="B87" s="71"/>
      <c r="C87" s="46"/>
      <c r="D87" s="46"/>
      <c r="E87" s="46"/>
      <c r="F87" s="47"/>
      <c r="G87" s="80"/>
      <c r="H87" s="80"/>
      <c r="I87" s="80"/>
      <c r="J87" s="80"/>
      <c r="K87" s="80"/>
      <c r="L87" s="80"/>
      <c r="M87" s="80"/>
      <c r="N87" s="47"/>
      <c r="O87" s="47"/>
      <c r="P87" s="80"/>
      <c r="Q87" s="80"/>
      <c r="R87" s="9"/>
      <c r="S87" s="9"/>
    </row>
    <row r="88" spans="2:19" ht="13.5"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2:19" ht="24" customHeight="1">
      <c r="B89" s="114" t="s">
        <v>55</v>
      </c>
      <c r="C89" s="12"/>
      <c r="D89" s="12"/>
      <c r="E89" s="1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2:22" ht="15" customHeight="1">
      <c r="B90" s="105" t="s">
        <v>44</v>
      </c>
      <c r="C90" s="12"/>
      <c r="D90" s="12"/>
      <c r="E90" s="12"/>
      <c r="F90" s="340" t="s">
        <v>28</v>
      </c>
      <c r="G90" s="10"/>
      <c r="H90" s="10"/>
      <c r="I90" s="10"/>
      <c r="J90" s="10"/>
      <c r="K90" s="10"/>
      <c r="L90" s="10"/>
      <c r="M90" s="10"/>
      <c r="N90" s="340" t="s">
        <v>47</v>
      </c>
      <c r="O90" s="117"/>
      <c r="P90" s="10"/>
      <c r="Q90" s="10"/>
      <c r="R90" s="10"/>
      <c r="S90" s="340" t="s">
        <v>30</v>
      </c>
      <c r="T90" s="153"/>
      <c r="U90" s="19"/>
      <c r="V90" s="19"/>
    </row>
    <row r="91" spans="2:22" ht="15" customHeight="1">
      <c r="B91" s="115" t="s">
        <v>41</v>
      </c>
      <c r="C91" s="12"/>
      <c r="D91" s="12"/>
      <c r="E91" s="12"/>
      <c r="F91" s="341"/>
      <c r="G91" s="10"/>
      <c r="H91" s="10"/>
      <c r="I91" s="10"/>
      <c r="J91" s="10"/>
      <c r="K91" s="10"/>
      <c r="L91" s="10"/>
      <c r="M91" s="10"/>
      <c r="N91" s="341"/>
      <c r="O91" s="117"/>
      <c r="P91" s="10"/>
      <c r="Q91" s="10"/>
      <c r="R91" s="10"/>
      <c r="S91" s="341"/>
      <c r="T91" s="154"/>
      <c r="U91" s="19"/>
      <c r="V91" s="19"/>
    </row>
    <row r="92" spans="2:22" ht="13.5">
      <c r="B92" s="103" t="s">
        <v>89</v>
      </c>
      <c r="C92" s="107" t="s">
        <v>13</v>
      </c>
      <c r="D92" s="82" t="s">
        <v>14</v>
      </c>
      <c r="E92" s="82" t="s">
        <v>0</v>
      </c>
      <c r="F92" s="343"/>
      <c r="G92" s="111" t="s">
        <v>17</v>
      </c>
      <c r="H92" s="34" t="s">
        <v>18</v>
      </c>
      <c r="I92" s="34" t="s">
        <v>6</v>
      </c>
      <c r="J92" s="34" t="s">
        <v>5</v>
      </c>
      <c r="K92" s="34" t="s">
        <v>1</v>
      </c>
      <c r="L92" s="45" t="s">
        <v>26</v>
      </c>
      <c r="M92" s="108" t="s">
        <v>27</v>
      </c>
      <c r="N92" s="343"/>
      <c r="O92" s="111" t="s">
        <v>3</v>
      </c>
      <c r="P92" s="111" t="s">
        <v>4</v>
      </c>
      <c r="Q92" s="34" t="s">
        <v>2</v>
      </c>
      <c r="R92" s="106" t="s">
        <v>19</v>
      </c>
      <c r="S92" s="343"/>
      <c r="T92" s="65"/>
      <c r="U92" s="19"/>
      <c r="V92" s="19"/>
    </row>
    <row r="93" spans="2:22" ht="13.5">
      <c r="B93" s="16" t="s">
        <v>35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21"/>
      <c r="O93" s="21"/>
      <c r="P93" s="31"/>
      <c r="Q93" s="31"/>
      <c r="R93" s="35"/>
      <c r="S93" s="35"/>
      <c r="T93" s="153"/>
      <c r="U93" s="155"/>
      <c r="V93" s="19"/>
    </row>
    <row r="94" spans="2:22" ht="13.5">
      <c r="B94" s="6" t="s">
        <v>25</v>
      </c>
      <c r="C94" s="328">
        <f>ROUND(B14*C155,6)</f>
        <v>0.17291</v>
      </c>
      <c r="D94" s="328">
        <f>ROUND(B14*C156,6)</f>
        <v>0.028573</v>
      </c>
      <c r="E94" s="328">
        <f>C157</f>
        <v>0.007946</v>
      </c>
      <c r="F94" s="364">
        <f>SUM(C94:E99)</f>
        <v>0.20942900000000003</v>
      </c>
      <c r="G94" s="362" t="s">
        <v>29</v>
      </c>
      <c r="H94" s="200">
        <v>0</v>
      </c>
      <c r="I94" s="360">
        <f>ROUND(B14*G169,6)</f>
        <v>0.038739</v>
      </c>
      <c r="J94" s="360">
        <f>C170</f>
        <v>0.001526</v>
      </c>
      <c r="K94" s="360">
        <f>C171</f>
        <v>0.009851</v>
      </c>
      <c r="L94" s="362" t="s">
        <v>29</v>
      </c>
      <c r="M94" s="362" t="s">
        <v>29</v>
      </c>
      <c r="N94" s="33">
        <f>H94+I94+J94+K94</f>
        <v>0.050116</v>
      </c>
      <c r="O94" s="360">
        <f>D175</f>
        <v>0.001336</v>
      </c>
      <c r="P94" s="360">
        <f>C176</f>
        <v>0.017236</v>
      </c>
      <c r="Q94" s="200">
        <f aca="true" t="shared" si="4" ref="Q94:Q99">C177</f>
        <v>0.00292</v>
      </c>
      <c r="R94" s="360">
        <f>C183</f>
        <v>0.003104</v>
      </c>
      <c r="S94" s="24">
        <f>O94+P94+Q94+R94</f>
        <v>0.024596</v>
      </c>
      <c r="T94" s="154"/>
      <c r="U94" s="156"/>
      <c r="V94" s="19"/>
    </row>
    <row r="95" spans="2:22" ht="13.5">
      <c r="B95" s="6" t="s">
        <v>7</v>
      </c>
      <c r="C95" s="328"/>
      <c r="D95" s="328"/>
      <c r="E95" s="328"/>
      <c r="F95" s="364"/>
      <c r="G95" s="362"/>
      <c r="H95" s="200">
        <f>G162</f>
        <v>0.151418</v>
      </c>
      <c r="I95" s="360"/>
      <c r="J95" s="360"/>
      <c r="K95" s="360"/>
      <c r="L95" s="362"/>
      <c r="M95" s="362"/>
      <c r="N95" s="33">
        <f>H95+I94+J94+K94</f>
        <v>0.201534</v>
      </c>
      <c r="O95" s="360"/>
      <c r="P95" s="360"/>
      <c r="Q95" s="200">
        <f t="shared" si="4"/>
        <v>0.04752</v>
      </c>
      <c r="R95" s="360"/>
      <c r="S95" s="24">
        <f>O94+P94+Q95+R94</f>
        <v>0.069196</v>
      </c>
      <c r="T95" s="154"/>
      <c r="U95" s="156"/>
      <c r="V95" s="19"/>
    </row>
    <row r="96" spans="2:22" ht="13.5">
      <c r="B96" s="6" t="s">
        <v>8</v>
      </c>
      <c r="C96" s="328"/>
      <c r="D96" s="328"/>
      <c r="E96" s="328"/>
      <c r="F96" s="364"/>
      <c r="G96" s="362"/>
      <c r="H96" s="200">
        <f>G163</f>
        <v>0.138589</v>
      </c>
      <c r="I96" s="360"/>
      <c r="J96" s="360"/>
      <c r="K96" s="360"/>
      <c r="L96" s="362"/>
      <c r="M96" s="362"/>
      <c r="N96" s="33">
        <f>H96+I94+J94+K94</f>
        <v>0.18870499999999998</v>
      </c>
      <c r="O96" s="360"/>
      <c r="P96" s="360"/>
      <c r="Q96" s="200">
        <f t="shared" si="4"/>
        <v>0.02862</v>
      </c>
      <c r="R96" s="360"/>
      <c r="S96" s="24">
        <f>O94+P94+Q96+R94</f>
        <v>0.050296</v>
      </c>
      <c r="T96" s="154"/>
      <c r="U96" s="156"/>
      <c r="V96" s="19"/>
    </row>
    <row r="97" spans="2:22" ht="13.5">
      <c r="B97" s="6" t="s">
        <v>9</v>
      </c>
      <c r="C97" s="328"/>
      <c r="D97" s="328"/>
      <c r="E97" s="328"/>
      <c r="F97" s="364"/>
      <c r="G97" s="362"/>
      <c r="H97" s="200">
        <f>G164</f>
        <v>0.139173</v>
      </c>
      <c r="I97" s="360"/>
      <c r="J97" s="360"/>
      <c r="K97" s="360"/>
      <c r="L97" s="362"/>
      <c r="M97" s="362"/>
      <c r="N97" s="33">
        <f>H97+I94+J94+K94</f>
        <v>0.18928899999999999</v>
      </c>
      <c r="O97" s="360"/>
      <c r="P97" s="360"/>
      <c r="Q97" s="200">
        <f t="shared" si="4"/>
        <v>0.02342</v>
      </c>
      <c r="R97" s="360"/>
      <c r="S97" s="24">
        <f>O94+P94+Q97+R94</f>
        <v>0.045096000000000004</v>
      </c>
      <c r="T97" s="154"/>
      <c r="U97" s="156"/>
      <c r="V97" s="19"/>
    </row>
    <row r="98" spans="2:22" ht="13.5">
      <c r="B98" s="6" t="s">
        <v>10</v>
      </c>
      <c r="C98" s="328"/>
      <c r="D98" s="328"/>
      <c r="E98" s="328"/>
      <c r="F98" s="364"/>
      <c r="G98" s="362"/>
      <c r="H98" s="200">
        <f>G165</f>
        <v>0.103991</v>
      </c>
      <c r="I98" s="360"/>
      <c r="J98" s="360"/>
      <c r="K98" s="360"/>
      <c r="L98" s="362"/>
      <c r="M98" s="362"/>
      <c r="N98" s="33">
        <f>H98+I94+J94+K94</f>
        <v>0.154107</v>
      </c>
      <c r="O98" s="360"/>
      <c r="P98" s="360"/>
      <c r="Q98" s="200">
        <f t="shared" si="4"/>
        <v>0.01712</v>
      </c>
      <c r="R98" s="360"/>
      <c r="S98" s="24">
        <f>O94+P94+Q98+R94</f>
        <v>0.038796000000000004</v>
      </c>
      <c r="T98" s="154"/>
      <c r="U98" s="156"/>
      <c r="V98" s="19"/>
    </row>
    <row r="99" spans="2:22" ht="13.5">
      <c r="B99" s="6" t="s">
        <v>11</v>
      </c>
      <c r="C99" s="329"/>
      <c r="D99" s="329"/>
      <c r="E99" s="329"/>
      <c r="F99" s="365"/>
      <c r="G99" s="363"/>
      <c r="H99" s="200">
        <f>G166</f>
        <v>0.052676</v>
      </c>
      <c r="I99" s="361"/>
      <c r="J99" s="361"/>
      <c r="K99" s="361"/>
      <c r="L99" s="363"/>
      <c r="M99" s="363"/>
      <c r="N99" s="33">
        <f>H99+I94+J94+K94</f>
        <v>0.102792</v>
      </c>
      <c r="O99" s="361"/>
      <c r="P99" s="361"/>
      <c r="Q99" s="200">
        <f t="shared" si="4"/>
        <v>0.00792</v>
      </c>
      <c r="R99" s="361"/>
      <c r="S99" s="24">
        <f>O94+P94+Q99+R94</f>
        <v>0.029596</v>
      </c>
      <c r="T99" s="157"/>
      <c r="U99" s="158"/>
      <c r="V99" s="19"/>
    </row>
    <row r="100" spans="2:22" ht="13.5">
      <c r="B100" s="55" t="s">
        <v>34</v>
      </c>
      <c r="C100" s="48"/>
      <c r="D100" s="52"/>
      <c r="E100" s="48"/>
      <c r="F100" s="49"/>
      <c r="G100" s="70"/>
      <c r="H100" s="50"/>
      <c r="I100" s="53"/>
      <c r="J100" s="50"/>
      <c r="K100" s="50"/>
      <c r="L100" s="50"/>
      <c r="M100" s="50"/>
      <c r="N100" s="49"/>
      <c r="O100" s="49"/>
      <c r="P100" s="50"/>
      <c r="Q100" s="53"/>
      <c r="R100" s="36"/>
      <c r="S100" s="36"/>
      <c r="T100" s="65"/>
      <c r="U100" s="19"/>
      <c r="V100" s="19"/>
    </row>
    <row r="101" spans="2:37" s="9" customFormat="1" ht="13.5">
      <c r="B101" s="56" t="s">
        <v>45</v>
      </c>
      <c r="C101" s="327" t="s">
        <v>29</v>
      </c>
      <c r="D101" s="327" t="s">
        <v>29</v>
      </c>
      <c r="E101" s="335">
        <f>E157</f>
        <v>79.11</v>
      </c>
      <c r="F101" s="356">
        <f>SUM(C101:E103)</f>
        <v>79.11</v>
      </c>
      <c r="G101" s="73">
        <f>G159</f>
        <v>67.83</v>
      </c>
      <c r="H101" s="327" t="s">
        <v>29</v>
      </c>
      <c r="I101" s="327" t="s">
        <v>29</v>
      </c>
      <c r="J101" s="327" t="s">
        <v>29</v>
      </c>
      <c r="K101" s="327" t="s">
        <v>29</v>
      </c>
      <c r="L101" s="358">
        <f>G172</f>
        <v>0</v>
      </c>
      <c r="M101" s="358">
        <f>G173</f>
        <v>0</v>
      </c>
      <c r="N101" s="57">
        <f>G101+L101+M101</f>
        <v>67.83</v>
      </c>
      <c r="O101" s="327" t="s">
        <v>29</v>
      </c>
      <c r="P101" s="327" t="s">
        <v>29</v>
      </c>
      <c r="Q101" s="358">
        <f>D178</f>
        <v>-27.01</v>
      </c>
      <c r="R101" s="327" t="s">
        <v>29</v>
      </c>
      <c r="S101" s="356">
        <f>Q101</f>
        <v>-27.01</v>
      </c>
      <c r="T101" s="159"/>
      <c r="U101" s="160"/>
      <c r="V101" s="19"/>
      <c r="AE101" s="39"/>
      <c r="AF101" s="39"/>
      <c r="AG101" s="39"/>
      <c r="AH101" s="39"/>
      <c r="AI101" s="39"/>
      <c r="AJ101" s="39"/>
      <c r="AK101" s="39"/>
    </row>
    <row r="102" spans="2:22" ht="13.5">
      <c r="B102" s="56" t="s">
        <v>23</v>
      </c>
      <c r="C102" s="328"/>
      <c r="D102" s="328"/>
      <c r="E102" s="335"/>
      <c r="F102" s="356"/>
      <c r="G102" s="73">
        <f>G160</f>
        <v>504.66999999999996</v>
      </c>
      <c r="H102" s="328"/>
      <c r="I102" s="328"/>
      <c r="J102" s="328"/>
      <c r="K102" s="328"/>
      <c r="L102" s="358"/>
      <c r="M102" s="358"/>
      <c r="N102" s="57">
        <f>G102+L101+M101</f>
        <v>504.66999999999996</v>
      </c>
      <c r="O102" s="328"/>
      <c r="P102" s="328"/>
      <c r="Q102" s="358"/>
      <c r="R102" s="328"/>
      <c r="S102" s="356"/>
      <c r="T102" s="159"/>
      <c r="U102" s="160"/>
      <c r="V102" s="19"/>
    </row>
    <row r="103" spans="2:22" ht="13.5">
      <c r="B103" s="54" t="s">
        <v>24</v>
      </c>
      <c r="C103" s="329"/>
      <c r="D103" s="329"/>
      <c r="E103" s="336"/>
      <c r="F103" s="357"/>
      <c r="G103" s="74">
        <f>G161</f>
        <v>1119.2</v>
      </c>
      <c r="H103" s="329"/>
      <c r="I103" s="329"/>
      <c r="J103" s="329"/>
      <c r="K103" s="329"/>
      <c r="L103" s="359"/>
      <c r="M103" s="359"/>
      <c r="N103" s="58">
        <f>G103+L101+M101</f>
        <v>1119.2</v>
      </c>
      <c r="O103" s="329"/>
      <c r="P103" s="329"/>
      <c r="Q103" s="359"/>
      <c r="R103" s="329"/>
      <c r="S103" s="357"/>
      <c r="T103" s="159"/>
      <c r="U103" s="160"/>
      <c r="V103" s="19"/>
    </row>
    <row r="104" spans="2:37" s="9" customFormat="1" ht="25.5" customHeight="1">
      <c r="B104" s="112" t="s">
        <v>38</v>
      </c>
      <c r="C104" s="332" t="s">
        <v>43</v>
      </c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4"/>
      <c r="T104" s="113"/>
      <c r="U104" s="113"/>
      <c r="V104" s="113"/>
      <c r="W104" s="113"/>
      <c r="AE104" s="39"/>
      <c r="AF104" s="39"/>
      <c r="AG104" s="39"/>
      <c r="AH104" s="39"/>
      <c r="AI104" s="39"/>
      <c r="AJ104" s="39"/>
      <c r="AK104" s="39"/>
    </row>
    <row r="105" spans="2:19" ht="13.5">
      <c r="B105" s="71"/>
      <c r="C105" s="46"/>
      <c r="D105" s="46"/>
      <c r="E105" s="46"/>
      <c r="F105" s="47"/>
      <c r="G105" s="80"/>
      <c r="H105" s="80"/>
      <c r="I105" s="80"/>
      <c r="J105" s="80"/>
      <c r="K105" s="80"/>
      <c r="L105" s="80"/>
      <c r="M105" s="80"/>
      <c r="N105" s="47"/>
      <c r="O105" s="47"/>
      <c r="P105" s="80"/>
      <c r="Q105" s="80"/>
      <c r="R105" s="9"/>
      <c r="S105" s="9"/>
    </row>
    <row r="106" spans="2:19" ht="13.5"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2:19" ht="24" customHeight="1">
      <c r="B107" s="114" t="s">
        <v>56</v>
      </c>
      <c r="C107" s="12"/>
      <c r="D107" s="12"/>
      <c r="E107" s="1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2:19" ht="15" customHeight="1">
      <c r="B108" s="105" t="s">
        <v>44</v>
      </c>
      <c r="C108" s="12"/>
      <c r="D108" s="12"/>
      <c r="E108" s="12"/>
      <c r="F108" s="340" t="s">
        <v>28</v>
      </c>
      <c r="G108" s="10"/>
      <c r="H108" s="10"/>
      <c r="I108" s="10"/>
      <c r="J108" s="10"/>
      <c r="K108" s="10"/>
      <c r="L108" s="10"/>
      <c r="M108" s="10"/>
      <c r="N108" s="340" t="s">
        <v>47</v>
      </c>
      <c r="O108" s="117"/>
      <c r="P108" s="10"/>
      <c r="Q108" s="10"/>
      <c r="R108" s="10"/>
      <c r="S108" s="340" t="s">
        <v>30</v>
      </c>
    </row>
    <row r="109" spans="2:19" ht="15" customHeight="1">
      <c r="B109" s="115" t="s">
        <v>42</v>
      </c>
      <c r="C109" s="12"/>
      <c r="D109" s="12"/>
      <c r="E109" s="12"/>
      <c r="F109" s="341"/>
      <c r="G109" s="10"/>
      <c r="H109" s="10"/>
      <c r="I109" s="10"/>
      <c r="J109" s="10"/>
      <c r="K109" s="10"/>
      <c r="L109" s="10"/>
      <c r="M109" s="10"/>
      <c r="N109" s="341"/>
      <c r="O109" s="117"/>
      <c r="P109" s="10"/>
      <c r="Q109" s="10"/>
      <c r="R109" s="10"/>
      <c r="S109" s="341"/>
    </row>
    <row r="110" spans="2:19" ht="13.5">
      <c r="B110" s="103" t="s">
        <v>89</v>
      </c>
      <c r="C110" s="82" t="s">
        <v>13</v>
      </c>
      <c r="D110" s="82" t="s">
        <v>14</v>
      </c>
      <c r="E110" s="82" t="s">
        <v>0</v>
      </c>
      <c r="F110" s="343"/>
      <c r="G110" s="111" t="s">
        <v>17</v>
      </c>
      <c r="H110" s="34" t="s">
        <v>18</v>
      </c>
      <c r="I110" s="34" t="s">
        <v>6</v>
      </c>
      <c r="J110" s="34" t="s">
        <v>5</v>
      </c>
      <c r="K110" s="34" t="s">
        <v>1</v>
      </c>
      <c r="L110" s="45" t="s">
        <v>26</v>
      </c>
      <c r="M110" s="108" t="s">
        <v>27</v>
      </c>
      <c r="N110" s="343"/>
      <c r="O110" s="34" t="s">
        <v>3</v>
      </c>
      <c r="P110" s="111" t="s">
        <v>4</v>
      </c>
      <c r="Q110" s="34" t="s">
        <v>2</v>
      </c>
      <c r="R110" s="106" t="s">
        <v>19</v>
      </c>
      <c r="S110" s="343"/>
    </row>
    <row r="111" spans="2:19" ht="13.5">
      <c r="B111" s="16" t="s">
        <v>35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31"/>
      <c r="N111" s="21"/>
      <c r="O111" s="21"/>
      <c r="P111" s="30"/>
      <c r="Q111" s="31"/>
      <c r="R111" s="36"/>
      <c r="S111" s="36"/>
    </row>
    <row r="112" spans="2:19" ht="13.5">
      <c r="B112" s="6" t="s">
        <v>25</v>
      </c>
      <c r="C112" s="328">
        <f>ROUND(B14*C155,6)</f>
        <v>0.17291</v>
      </c>
      <c r="D112" s="328">
        <f>ROUND(B14*C156,6)</f>
        <v>0.028573</v>
      </c>
      <c r="E112" s="328">
        <f>C157</f>
        <v>0.007946</v>
      </c>
      <c r="F112" s="364">
        <f>SUM(C112:E117)</f>
        <v>0.20942900000000003</v>
      </c>
      <c r="G112" s="362" t="s">
        <v>29</v>
      </c>
      <c r="H112" s="202">
        <v>0</v>
      </c>
      <c r="I112" s="360">
        <f>ROUND(B14*H169,6)</f>
        <v>0.035577</v>
      </c>
      <c r="J112" s="360">
        <f>C170</f>
        <v>0.001526</v>
      </c>
      <c r="K112" s="360">
        <f>C171</f>
        <v>0.009851</v>
      </c>
      <c r="L112" s="362" t="s">
        <v>29</v>
      </c>
      <c r="M112" s="362" t="s">
        <v>29</v>
      </c>
      <c r="N112" s="33">
        <f>H112+I112+J112+K112</f>
        <v>0.046953999999999996</v>
      </c>
      <c r="O112" s="360">
        <f>D175</f>
        <v>0.001336</v>
      </c>
      <c r="P112" s="368">
        <f>C176</f>
        <v>0.017236</v>
      </c>
      <c r="Q112" s="200">
        <f aca="true" t="shared" si="5" ref="Q112:Q117">C177</f>
        <v>0.00292</v>
      </c>
      <c r="R112" s="360">
        <f>C183</f>
        <v>0.003104</v>
      </c>
      <c r="S112" s="33">
        <f>O112+P112+Q112+R112</f>
        <v>0.024596</v>
      </c>
    </row>
    <row r="113" spans="2:19" ht="13.5">
      <c r="B113" s="6" t="s">
        <v>7</v>
      </c>
      <c r="C113" s="328"/>
      <c r="D113" s="328"/>
      <c r="E113" s="328"/>
      <c r="F113" s="364"/>
      <c r="G113" s="362"/>
      <c r="H113" s="202">
        <f>H162</f>
        <v>0.201994</v>
      </c>
      <c r="I113" s="360"/>
      <c r="J113" s="360"/>
      <c r="K113" s="360"/>
      <c r="L113" s="362"/>
      <c r="M113" s="362"/>
      <c r="N113" s="33">
        <f>H113+I112+J112+K112</f>
        <v>0.248948</v>
      </c>
      <c r="O113" s="360"/>
      <c r="P113" s="368"/>
      <c r="Q113" s="200">
        <f t="shared" si="5"/>
        <v>0.04752</v>
      </c>
      <c r="R113" s="360"/>
      <c r="S113" s="33">
        <f>O112+P112+Q113+R112</f>
        <v>0.069196</v>
      </c>
    </row>
    <row r="114" spans="2:19" ht="13.5">
      <c r="B114" s="6" t="s">
        <v>8</v>
      </c>
      <c r="C114" s="328"/>
      <c r="D114" s="328"/>
      <c r="E114" s="328"/>
      <c r="F114" s="364"/>
      <c r="G114" s="362"/>
      <c r="H114" s="202">
        <f>H163</f>
        <v>0.18488</v>
      </c>
      <c r="I114" s="360"/>
      <c r="J114" s="360"/>
      <c r="K114" s="360"/>
      <c r="L114" s="362"/>
      <c r="M114" s="362"/>
      <c r="N114" s="33">
        <f>H114+I112+J112+K112</f>
        <v>0.23183399999999998</v>
      </c>
      <c r="O114" s="360"/>
      <c r="P114" s="368"/>
      <c r="Q114" s="200">
        <f t="shared" si="5"/>
        <v>0.02862</v>
      </c>
      <c r="R114" s="360"/>
      <c r="S114" s="33">
        <f>O112+P112+Q114+R112</f>
        <v>0.050296</v>
      </c>
    </row>
    <row r="115" spans="2:19" ht="13.5">
      <c r="B115" s="6" t="s">
        <v>9</v>
      </c>
      <c r="C115" s="328"/>
      <c r="D115" s="328"/>
      <c r="E115" s="328"/>
      <c r="F115" s="364"/>
      <c r="G115" s="362"/>
      <c r="H115" s="202">
        <f>H164</f>
        <v>0.185658</v>
      </c>
      <c r="I115" s="360"/>
      <c r="J115" s="360"/>
      <c r="K115" s="360"/>
      <c r="L115" s="362"/>
      <c r="M115" s="362"/>
      <c r="N115" s="33">
        <f>H115+I112+J112+K112</f>
        <v>0.23261199999999999</v>
      </c>
      <c r="O115" s="360"/>
      <c r="P115" s="368"/>
      <c r="Q115" s="200">
        <f t="shared" si="5"/>
        <v>0.02342</v>
      </c>
      <c r="R115" s="360"/>
      <c r="S115" s="33">
        <f>O112+P112+Q115+R112</f>
        <v>0.045096000000000004</v>
      </c>
    </row>
    <row r="116" spans="2:19" ht="13.5">
      <c r="B116" s="6" t="s">
        <v>10</v>
      </c>
      <c r="C116" s="328"/>
      <c r="D116" s="328"/>
      <c r="E116" s="328"/>
      <c r="F116" s="364"/>
      <c r="G116" s="362"/>
      <c r="H116" s="202">
        <f>H165</f>
        <v>0.138725</v>
      </c>
      <c r="I116" s="360"/>
      <c r="J116" s="360"/>
      <c r="K116" s="360"/>
      <c r="L116" s="362"/>
      <c r="M116" s="362"/>
      <c r="N116" s="33">
        <f>H116+I112+J112+K112</f>
        <v>0.18567899999999998</v>
      </c>
      <c r="O116" s="360"/>
      <c r="P116" s="368"/>
      <c r="Q116" s="200">
        <f t="shared" si="5"/>
        <v>0.01712</v>
      </c>
      <c r="R116" s="360"/>
      <c r="S116" s="33">
        <f>O112+P112+Q116+R112</f>
        <v>0.038796000000000004</v>
      </c>
    </row>
    <row r="117" spans="2:19" ht="13.5">
      <c r="B117" s="6" t="s">
        <v>11</v>
      </c>
      <c r="C117" s="329"/>
      <c r="D117" s="329"/>
      <c r="E117" s="329"/>
      <c r="F117" s="365"/>
      <c r="G117" s="363"/>
      <c r="H117" s="202">
        <f>H166</f>
        <v>0.07027</v>
      </c>
      <c r="I117" s="361"/>
      <c r="J117" s="361"/>
      <c r="K117" s="361"/>
      <c r="L117" s="363"/>
      <c r="M117" s="363"/>
      <c r="N117" s="33">
        <f>H117+I112+J112+K112</f>
        <v>0.117224</v>
      </c>
      <c r="O117" s="361"/>
      <c r="P117" s="369"/>
      <c r="Q117" s="201">
        <f t="shared" si="5"/>
        <v>0.00792</v>
      </c>
      <c r="R117" s="361"/>
      <c r="S117" s="33">
        <f>O112+P112+Q117+R112</f>
        <v>0.029596</v>
      </c>
    </row>
    <row r="118" spans="2:19" ht="13.5">
      <c r="B118" s="55" t="s">
        <v>34</v>
      </c>
      <c r="C118" s="48"/>
      <c r="D118" s="72"/>
      <c r="E118" s="48"/>
      <c r="F118" s="75"/>
      <c r="G118" s="50"/>
      <c r="H118" s="53"/>
      <c r="I118" s="50"/>
      <c r="J118" s="50"/>
      <c r="K118" s="53"/>
      <c r="L118" s="50"/>
      <c r="M118" s="53"/>
      <c r="N118" s="49"/>
      <c r="O118" s="49"/>
      <c r="P118" s="53"/>
      <c r="Q118" s="50"/>
      <c r="R118" s="36"/>
      <c r="S118" s="36"/>
    </row>
    <row r="119" spans="2:37" s="9" customFormat="1" ht="13.5">
      <c r="B119" s="56" t="s">
        <v>45</v>
      </c>
      <c r="C119" s="327" t="s">
        <v>29</v>
      </c>
      <c r="D119" s="327" t="s">
        <v>29</v>
      </c>
      <c r="E119" s="335">
        <f>E157</f>
        <v>79.11</v>
      </c>
      <c r="F119" s="356">
        <f>SUM(C119:E121)</f>
        <v>79.11</v>
      </c>
      <c r="G119" s="198">
        <f>H159</f>
        <v>76.08000000000001</v>
      </c>
      <c r="H119" s="327" t="s">
        <v>29</v>
      </c>
      <c r="I119" s="327" t="s">
        <v>29</v>
      </c>
      <c r="J119" s="327" t="s">
        <v>29</v>
      </c>
      <c r="K119" s="327" t="s">
        <v>29</v>
      </c>
      <c r="L119" s="358">
        <f>H172</f>
        <v>0</v>
      </c>
      <c r="M119" s="358">
        <f>H173</f>
        <v>0</v>
      </c>
      <c r="N119" s="57">
        <f>G119+L119+M119</f>
        <v>76.08000000000001</v>
      </c>
      <c r="O119" s="346" t="s">
        <v>29</v>
      </c>
      <c r="P119" s="346" t="s">
        <v>29</v>
      </c>
      <c r="Q119" s="358">
        <f>D178</f>
        <v>-27.01</v>
      </c>
      <c r="R119" s="327" t="s">
        <v>29</v>
      </c>
      <c r="S119" s="356">
        <f>Q119</f>
        <v>-27.01</v>
      </c>
      <c r="T119" s="51"/>
      <c r="AE119" s="39"/>
      <c r="AF119" s="39"/>
      <c r="AG119" s="39"/>
      <c r="AH119" s="39"/>
      <c r="AI119" s="39"/>
      <c r="AJ119" s="39"/>
      <c r="AK119" s="39"/>
    </row>
    <row r="120" spans="2:19" ht="13.5">
      <c r="B120" s="56" t="s">
        <v>23</v>
      </c>
      <c r="C120" s="328"/>
      <c r="D120" s="328"/>
      <c r="E120" s="335"/>
      <c r="F120" s="356"/>
      <c r="G120" s="198">
        <f>H160</f>
        <v>515</v>
      </c>
      <c r="H120" s="328"/>
      <c r="I120" s="328"/>
      <c r="J120" s="328"/>
      <c r="K120" s="328"/>
      <c r="L120" s="358"/>
      <c r="M120" s="358"/>
      <c r="N120" s="57">
        <f>G120+L119+M119</f>
        <v>515</v>
      </c>
      <c r="O120" s="347"/>
      <c r="P120" s="347"/>
      <c r="Q120" s="358"/>
      <c r="R120" s="328"/>
      <c r="S120" s="356"/>
    </row>
    <row r="121" spans="2:19" ht="13.5">
      <c r="B121" s="54" t="s">
        <v>24</v>
      </c>
      <c r="C121" s="329"/>
      <c r="D121" s="329"/>
      <c r="E121" s="336"/>
      <c r="F121" s="357"/>
      <c r="G121" s="199">
        <f>H161</f>
        <v>1298.85</v>
      </c>
      <c r="H121" s="329"/>
      <c r="I121" s="329"/>
      <c r="J121" s="329"/>
      <c r="K121" s="329"/>
      <c r="L121" s="359"/>
      <c r="M121" s="359"/>
      <c r="N121" s="58">
        <f>G121+L119+M119</f>
        <v>1298.85</v>
      </c>
      <c r="O121" s="348"/>
      <c r="P121" s="348"/>
      <c r="Q121" s="359"/>
      <c r="R121" s="329"/>
      <c r="S121" s="357"/>
    </row>
    <row r="122" spans="2:37" s="9" customFormat="1" ht="25.5" customHeight="1">
      <c r="B122" s="112" t="s">
        <v>38</v>
      </c>
      <c r="C122" s="332" t="s">
        <v>43</v>
      </c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34"/>
      <c r="T122" s="113"/>
      <c r="U122" s="113"/>
      <c r="V122" s="113"/>
      <c r="W122" s="113"/>
      <c r="AE122" s="39"/>
      <c r="AF122" s="39"/>
      <c r="AG122" s="39"/>
      <c r="AH122" s="39"/>
      <c r="AI122" s="39"/>
      <c r="AJ122" s="39"/>
      <c r="AK122" s="39"/>
    </row>
    <row r="123" spans="2:19" ht="13.5">
      <c r="B123" s="71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</row>
    <row r="124" spans="6:19" ht="13.5"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</row>
    <row r="125" spans="6:19" ht="13.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6:19" ht="13.5"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</row>
    <row r="127" spans="6:19" ht="13.5">
      <c r="F127" s="7"/>
      <c r="G127" s="7"/>
      <c r="H127" s="7"/>
      <c r="I127" s="7"/>
      <c r="J127" s="7"/>
      <c r="K127" s="7"/>
      <c r="L127" s="7"/>
      <c r="M127" s="7"/>
      <c r="N127" s="8"/>
      <c r="O127" s="8"/>
      <c r="P127" s="7"/>
      <c r="Q127" s="7"/>
      <c r="R127" s="7"/>
      <c r="S127" s="7"/>
    </row>
    <row r="128" spans="6:19" ht="13.5">
      <c r="F128" s="7"/>
      <c r="G128" s="7"/>
      <c r="H128" s="7"/>
      <c r="I128" s="7"/>
      <c r="J128" s="7"/>
      <c r="K128" s="7"/>
      <c r="L128" s="7"/>
      <c r="M128" s="7"/>
      <c r="N128" s="8"/>
      <c r="O128" s="8"/>
      <c r="P128" s="7"/>
      <c r="Q128" s="7"/>
      <c r="R128" s="7"/>
      <c r="S128" s="7"/>
    </row>
    <row r="129" spans="6:37" ht="13.5">
      <c r="F129" s="7"/>
      <c r="G129" s="7"/>
      <c r="H129" s="7"/>
      <c r="I129" s="7"/>
      <c r="J129" s="7"/>
      <c r="K129" s="7"/>
      <c r="L129" s="7"/>
      <c r="M129" s="7"/>
      <c r="N129" s="8"/>
      <c r="O129" s="8"/>
      <c r="P129" s="7"/>
      <c r="Q129" s="7"/>
      <c r="R129" s="7"/>
      <c r="S129" s="7"/>
      <c r="T129" s="9"/>
      <c r="AE129" s="1"/>
      <c r="AF129" s="1"/>
      <c r="AG129" s="1"/>
      <c r="AH129" s="1"/>
      <c r="AI129" s="1"/>
      <c r="AJ129" s="1"/>
      <c r="AK129" s="1"/>
    </row>
    <row r="130" spans="6:37" ht="13.5">
      <c r="F130" s="7"/>
      <c r="G130" s="7"/>
      <c r="H130" s="7"/>
      <c r="I130" s="7"/>
      <c r="J130" s="7"/>
      <c r="K130" s="7"/>
      <c r="L130" s="7"/>
      <c r="M130" s="7"/>
      <c r="N130" s="8"/>
      <c r="O130" s="8"/>
      <c r="P130" s="7"/>
      <c r="Q130" s="7"/>
      <c r="R130" s="7"/>
      <c r="S130" s="7"/>
      <c r="T130" s="9"/>
      <c r="AE130" s="1"/>
      <c r="AF130" s="1"/>
      <c r="AG130" s="1"/>
      <c r="AH130" s="1"/>
      <c r="AI130" s="1"/>
      <c r="AJ130" s="1"/>
      <c r="AK130" s="1"/>
    </row>
    <row r="131" spans="6:37" ht="13.5">
      <c r="F131" s="7"/>
      <c r="G131" s="7"/>
      <c r="H131" s="7"/>
      <c r="I131" s="7"/>
      <c r="J131" s="7"/>
      <c r="K131" s="7"/>
      <c r="L131" s="7"/>
      <c r="M131" s="7"/>
      <c r="N131" s="8"/>
      <c r="O131" s="8"/>
      <c r="P131" s="7"/>
      <c r="Q131" s="7"/>
      <c r="R131" s="7"/>
      <c r="S131" s="7"/>
      <c r="T131" s="9"/>
      <c r="AE131" s="1"/>
      <c r="AF131" s="1"/>
      <c r="AG131" s="1"/>
      <c r="AH131" s="1"/>
      <c r="AI131" s="1"/>
      <c r="AJ131" s="1"/>
      <c r="AK131" s="1"/>
    </row>
    <row r="132" spans="6:37" ht="13.5">
      <c r="F132" s="7"/>
      <c r="G132" s="7"/>
      <c r="H132" s="7"/>
      <c r="I132" s="7"/>
      <c r="J132" s="7"/>
      <c r="K132" s="7"/>
      <c r="L132" s="7"/>
      <c r="M132" s="7"/>
      <c r="N132" s="8"/>
      <c r="O132" s="8"/>
      <c r="P132" s="7"/>
      <c r="Q132" s="7"/>
      <c r="R132" s="7"/>
      <c r="S132" s="7"/>
      <c r="T132" s="9"/>
      <c r="AE132" s="1"/>
      <c r="AF132" s="1"/>
      <c r="AG132" s="1"/>
      <c r="AH132" s="1"/>
      <c r="AI132" s="1"/>
      <c r="AJ132" s="1"/>
      <c r="AK132" s="1"/>
    </row>
    <row r="133" spans="6:37" ht="13.5"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2"/>
      <c r="Q133" s="2"/>
      <c r="R133" s="2"/>
      <c r="S133" s="2"/>
      <c r="T133" s="9"/>
      <c r="AE133" s="1"/>
      <c r="AF133" s="1"/>
      <c r="AG133" s="1"/>
      <c r="AH133" s="1"/>
      <c r="AI133" s="1"/>
      <c r="AJ133" s="1"/>
      <c r="AK133" s="1"/>
    </row>
    <row r="150" spans="2:37" ht="13.5">
      <c r="B150" s="68"/>
      <c r="T150" s="9"/>
      <c r="AE150" s="1"/>
      <c r="AF150" s="1"/>
      <c r="AG150" s="1"/>
      <c r="AH150" s="1"/>
      <c r="AI150" s="1"/>
      <c r="AJ150" s="1"/>
      <c r="AK150" s="1"/>
    </row>
    <row r="151" spans="2:37" ht="13.5">
      <c r="B151" s="68"/>
      <c r="T151" s="9"/>
      <c r="AE151" s="1"/>
      <c r="AF151" s="1"/>
      <c r="AG151" s="1"/>
      <c r="AH151" s="1"/>
      <c r="AI151" s="1"/>
      <c r="AJ151" s="1"/>
      <c r="AK151" s="1"/>
    </row>
    <row r="152" spans="2:37" ht="13.5">
      <c r="B152" s="68"/>
      <c r="T152" s="9"/>
      <c r="AE152" s="1"/>
      <c r="AF152" s="1"/>
      <c r="AG152" s="1"/>
      <c r="AH152" s="1"/>
      <c r="AI152" s="1"/>
      <c r="AJ152" s="1"/>
      <c r="AK152" s="1"/>
    </row>
    <row r="153" spans="2:37" ht="13.5">
      <c r="B153" s="68"/>
      <c r="T153" s="9"/>
      <c r="AE153" s="1"/>
      <c r="AF153" s="1"/>
      <c r="AG153" s="1"/>
      <c r="AH153" s="1"/>
      <c r="AI153" s="1"/>
      <c r="AJ153" s="1"/>
      <c r="AK153" s="1"/>
    </row>
    <row r="154" spans="2:23" s="127" customFormat="1" ht="13.5">
      <c r="B154" s="133"/>
      <c r="T154" s="128"/>
      <c r="U154" s="128"/>
      <c r="V154" s="128"/>
      <c r="W154" s="128"/>
    </row>
    <row r="155" spans="2:23" s="127" customFormat="1" ht="12.75" customHeight="1">
      <c r="B155" s="125" t="s">
        <v>13</v>
      </c>
      <c r="C155" s="126">
        <v>4.488832</v>
      </c>
      <c r="T155" s="128"/>
      <c r="U155" s="128"/>
      <c r="V155" s="128"/>
      <c r="W155" s="128"/>
    </row>
    <row r="156" spans="2:23" s="127" customFormat="1" ht="12.75" customHeight="1">
      <c r="B156" s="125" t="s">
        <v>14</v>
      </c>
      <c r="C156" s="126">
        <v>0.741782</v>
      </c>
      <c r="T156" s="128"/>
      <c r="U156" s="128"/>
      <c r="V156" s="128"/>
      <c r="W156" s="128"/>
    </row>
    <row r="157" spans="2:23" s="127" customFormat="1" ht="12.75" customHeight="1">
      <c r="B157" s="129" t="s">
        <v>0</v>
      </c>
      <c r="C157" s="130">
        <v>0.007946</v>
      </c>
      <c r="D157" s="131">
        <v>60.23</v>
      </c>
      <c r="E157" s="131">
        <v>79.11</v>
      </c>
      <c r="T157" s="128"/>
      <c r="U157" s="128"/>
      <c r="V157" s="128"/>
      <c r="W157" s="128"/>
    </row>
    <row r="158" spans="2:23" s="127" customFormat="1" ht="12.75" customHeight="1">
      <c r="B158" s="133"/>
      <c r="T158" s="128"/>
      <c r="U158" s="128"/>
      <c r="V158" s="128"/>
      <c r="W158" s="128"/>
    </row>
    <row r="159" spans="2:23" s="127" customFormat="1" ht="12.75" customHeight="1">
      <c r="B159" s="129" t="s">
        <v>17</v>
      </c>
      <c r="C159" s="131">
        <v>62.78</v>
      </c>
      <c r="D159" s="131">
        <v>53.4</v>
      </c>
      <c r="E159" s="131">
        <v>59.34</v>
      </c>
      <c r="F159" s="131">
        <v>54.19</v>
      </c>
      <c r="G159" s="131">
        <v>67.83</v>
      </c>
      <c r="H159" s="131">
        <v>76.08000000000001</v>
      </c>
      <c r="T159" s="128"/>
      <c r="U159" s="128"/>
      <c r="V159" s="128"/>
      <c r="W159" s="128"/>
    </row>
    <row r="160" spans="2:23" s="127" customFormat="1" ht="12.75" customHeight="1">
      <c r="B160" s="129"/>
      <c r="C160" s="131">
        <v>476.96</v>
      </c>
      <c r="D160" s="131">
        <v>401.33</v>
      </c>
      <c r="E160" s="131">
        <v>436.41999999999996</v>
      </c>
      <c r="F160" s="131">
        <v>387.02</v>
      </c>
      <c r="G160" s="131">
        <v>504.66999999999996</v>
      </c>
      <c r="H160" s="131">
        <v>515</v>
      </c>
      <c r="T160" s="128"/>
      <c r="U160" s="128"/>
      <c r="V160" s="128"/>
      <c r="W160" s="128"/>
    </row>
    <row r="161" spans="2:23" s="127" customFormat="1" ht="12.75" customHeight="1">
      <c r="B161" s="129"/>
      <c r="C161" s="131">
        <v>1047.3500000000001</v>
      </c>
      <c r="D161" s="131">
        <v>900.5699999999999</v>
      </c>
      <c r="E161" s="131">
        <v>975.86</v>
      </c>
      <c r="F161" s="131">
        <v>884.6600000000001</v>
      </c>
      <c r="G161" s="131">
        <v>1119.2</v>
      </c>
      <c r="H161" s="131">
        <v>1298.85</v>
      </c>
      <c r="T161" s="128"/>
      <c r="U161" s="128"/>
      <c r="V161" s="128"/>
      <c r="W161" s="128"/>
    </row>
    <row r="162" spans="2:23" s="127" customFormat="1" ht="12.75" customHeight="1">
      <c r="B162" s="129" t="s">
        <v>18</v>
      </c>
      <c r="C162" s="130">
        <v>0.08648</v>
      </c>
      <c r="D162" s="130">
        <v>0.066697</v>
      </c>
      <c r="E162" s="130">
        <v>0.092056</v>
      </c>
      <c r="F162" s="130">
        <v>0.11574</v>
      </c>
      <c r="G162" s="130">
        <v>0.151418</v>
      </c>
      <c r="H162" s="130">
        <v>0.201994</v>
      </c>
      <c r="T162" s="128"/>
      <c r="U162" s="128"/>
      <c r="V162" s="128"/>
      <c r="W162" s="128"/>
    </row>
    <row r="163" spans="2:23" s="127" customFormat="1" ht="12.75" customHeight="1">
      <c r="B163" s="134"/>
      <c r="C163" s="130">
        <v>0.079153</v>
      </c>
      <c r="D163" s="130">
        <v>0.061046</v>
      </c>
      <c r="E163" s="130">
        <v>0.084257</v>
      </c>
      <c r="F163" s="130">
        <v>0.105934</v>
      </c>
      <c r="G163" s="130">
        <v>0.138589</v>
      </c>
      <c r="H163" s="130">
        <v>0.18488</v>
      </c>
      <c r="T163" s="128"/>
      <c r="U163" s="128"/>
      <c r="V163" s="128"/>
      <c r="W163" s="128"/>
    </row>
    <row r="164" spans="2:23" s="127" customFormat="1" ht="12.75" customHeight="1">
      <c r="B164" s="134"/>
      <c r="C164" s="130">
        <v>0.079486</v>
      </c>
      <c r="D164" s="130">
        <v>0.061303</v>
      </c>
      <c r="E164" s="130">
        <v>0.084611</v>
      </c>
      <c r="F164" s="130">
        <v>0.10638</v>
      </c>
      <c r="G164" s="130">
        <v>0.139173</v>
      </c>
      <c r="H164" s="130">
        <v>0.185658</v>
      </c>
      <c r="T164" s="128"/>
      <c r="U164" s="128"/>
      <c r="V164" s="128"/>
      <c r="W164" s="128"/>
    </row>
    <row r="165" spans="2:23" s="127" customFormat="1" ht="12.75" customHeight="1">
      <c r="B165" s="134"/>
      <c r="C165" s="130">
        <v>0.059393</v>
      </c>
      <c r="D165" s="130">
        <v>0.045806</v>
      </c>
      <c r="E165" s="130">
        <v>0.063222</v>
      </c>
      <c r="F165" s="130">
        <v>0.079488</v>
      </c>
      <c r="G165" s="130">
        <v>0.103991</v>
      </c>
      <c r="H165" s="130">
        <v>0.138725</v>
      </c>
      <c r="T165" s="128"/>
      <c r="U165" s="128"/>
      <c r="V165" s="128"/>
      <c r="W165" s="128"/>
    </row>
    <row r="166" spans="2:23" s="127" customFormat="1" ht="12.75" customHeight="1">
      <c r="B166" s="134"/>
      <c r="C166" s="130">
        <v>0.030085</v>
      </c>
      <c r="D166" s="130">
        <v>0.023203</v>
      </c>
      <c r="E166" s="130">
        <v>0.032025</v>
      </c>
      <c r="F166" s="130">
        <v>0.040264</v>
      </c>
      <c r="G166" s="130">
        <v>0.052676</v>
      </c>
      <c r="H166" s="130">
        <v>0.07027</v>
      </c>
      <c r="T166" s="128"/>
      <c r="U166" s="128"/>
      <c r="V166" s="128"/>
      <c r="W166" s="128"/>
    </row>
    <row r="167" spans="2:23" s="127" customFormat="1" ht="12.75" customHeight="1">
      <c r="B167" s="134"/>
      <c r="C167" s="130">
        <v>0.014765</v>
      </c>
      <c r="D167" s="130">
        <v>0.011387</v>
      </c>
      <c r="E167" s="130">
        <v>0.015717</v>
      </c>
      <c r="F167" s="130">
        <v>0.019761</v>
      </c>
      <c r="G167" s="130">
        <v>0.025852</v>
      </c>
      <c r="H167" s="130">
        <v>0.034487</v>
      </c>
      <c r="T167" s="128"/>
      <c r="U167" s="128"/>
      <c r="V167" s="128"/>
      <c r="W167" s="128"/>
    </row>
    <row r="168" spans="2:23" s="127" customFormat="1" ht="12.75" customHeight="1">
      <c r="B168" s="134"/>
      <c r="C168" s="130">
        <v>0.004108</v>
      </c>
      <c r="D168" s="130">
        <v>0.003168</v>
      </c>
      <c r="E168" s="130">
        <v>0.004372</v>
      </c>
      <c r="F168" s="130">
        <v>0.005497</v>
      </c>
      <c r="G168" s="130">
        <v>0.007192</v>
      </c>
      <c r="H168" s="130">
        <v>0.009594</v>
      </c>
      <c r="T168" s="128"/>
      <c r="U168" s="128"/>
      <c r="V168" s="128"/>
      <c r="W168" s="128"/>
    </row>
    <row r="169" spans="2:23" s="127" customFormat="1" ht="12.75" customHeight="1">
      <c r="B169" s="125" t="s">
        <v>6</v>
      </c>
      <c r="C169" s="126">
        <v>1.1306736640000001</v>
      </c>
      <c r="D169" s="126">
        <v>0.967884664</v>
      </c>
      <c r="E169" s="126">
        <v>1.123540664</v>
      </c>
      <c r="F169" s="126">
        <v>1.064484664</v>
      </c>
      <c r="G169" s="126">
        <v>1.005680664</v>
      </c>
      <c r="H169" s="126">
        <v>0.923595664</v>
      </c>
      <c r="T169" s="128"/>
      <c r="U169" s="128"/>
      <c r="V169" s="128"/>
      <c r="W169" s="128"/>
    </row>
    <row r="170" spans="2:23" s="127" customFormat="1" ht="12.75" customHeight="1">
      <c r="B170" s="129" t="s">
        <v>5</v>
      </c>
      <c r="C170" s="130">
        <v>0.001526</v>
      </c>
      <c r="T170" s="128"/>
      <c r="U170" s="128"/>
      <c r="V170" s="128"/>
      <c r="W170" s="128"/>
    </row>
    <row r="171" spans="2:23" s="127" customFormat="1" ht="12.75" customHeight="1">
      <c r="B171" s="129" t="s">
        <v>1</v>
      </c>
      <c r="C171" s="130">
        <v>0.009851</v>
      </c>
      <c r="T171" s="128"/>
      <c r="U171" s="128"/>
      <c r="V171" s="128"/>
      <c r="W171" s="128"/>
    </row>
    <row r="172" spans="2:23" s="127" customFormat="1" ht="12.75" customHeight="1">
      <c r="B172" s="129" t="s">
        <v>26</v>
      </c>
      <c r="C172" s="130">
        <v>0</v>
      </c>
      <c r="D172" s="130">
        <v>0</v>
      </c>
      <c r="E172" s="130">
        <v>0</v>
      </c>
      <c r="F172" s="130">
        <v>0</v>
      </c>
      <c r="G172" s="130">
        <v>0</v>
      </c>
      <c r="H172" s="130">
        <v>0</v>
      </c>
      <c r="T172" s="128"/>
      <c r="U172" s="128"/>
      <c r="V172" s="128"/>
      <c r="W172" s="128"/>
    </row>
    <row r="173" spans="2:23" s="127" customFormat="1" ht="12.75" customHeight="1">
      <c r="B173" s="129" t="s">
        <v>27</v>
      </c>
      <c r="C173" s="130">
        <v>0</v>
      </c>
      <c r="D173" s="130">
        <v>0</v>
      </c>
      <c r="E173" s="130">
        <v>0</v>
      </c>
      <c r="F173" s="130">
        <v>0</v>
      </c>
      <c r="G173" s="130">
        <v>0</v>
      </c>
      <c r="H173" s="130">
        <v>0</v>
      </c>
      <c r="T173" s="128"/>
      <c r="U173" s="128"/>
      <c r="V173" s="128"/>
      <c r="W173" s="128"/>
    </row>
    <row r="174" spans="2:23" s="127" customFormat="1" ht="12.75" customHeight="1">
      <c r="B174" s="133"/>
      <c r="T174" s="128"/>
      <c r="U174" s="128"/>
      <c r="V174" s="128"/>
      <c r="W174" s="128"/>
    </row>
    <row r="175" spans="2:23" s="127" customFormat="1" ht="12.75" customHeight="1">
      <c r="B175" s="129" t="s">
        <v>3</v>
      </c>
      <c r="C175" s="130">
        <v>0</v>
      </c>
      <c r="D175" s="127">
        <v>0.001336</v>
      </c>
      <c r="T175" s="128"/>
      <c r="U175" s="128"/>
      <c r="V175" s="128"/>
      <c r="W175" s="128"/>
    </row>
    <row r="176" spans="2:23" s="127" customFormat="1" ht="12.75" customHeight="1">
      <c r="B176" s="129" t="s">
        <v>4</v>
      </c>
      <c r="C176" s="130">
        <v>0.017236</v>
      </c>
      <c r="T176" s="128"/>
      <c r="U176" s="128"/>
      <c r="V176" s="128"/>
      <c r="W176" s="128"/>
    </row>
    <row r="177" spans="2:23" s="127" customFormat="1" ht="12.75" customHeight="1">
      <c r="B177" s="129" t="s">
        <v>2</v>
      </c>
      <c r="C177" s="130">
        <v>0.00292</v>
      </c>
      <c r="T177" s="128"/>
      <c r="U177" s="128"/>
      <c r="V177" s="128"/>
      <c r="W177" s="128"/>
    </row>
    <row r="178" spans="3:23" s="127" customFormat="1" ht="12.75" customHeight="1">
      <c r="C178" s="130">
        <v>0.04752</v>
      </c>
      <c r="D178" s="131">
        <v>-27.01</v>
      </c>
      <c r="T178" s="128"/>
      <c r="U178" s="128"/>
      <c r="V178" s="128"/>
      <c r="W178" s="128"/>
    </row>
    <row r="179" spans="2:23" s="127" customFormat="1" ht="12.75" customHeight="1">
      <c r="B179" s="134"/>
      <c r="C179" s="130">
        <v>0.02862</v>
      </c>
      <c r="T179" s="128"/>
      <c r="U179" s="128"/>
      <c r="V179" s="128"/>
      <c r="W179" s="128"/>
    </row>
    <row r="180" spans="2:23" s="127" customFormat="1" ht="12.75" customHeight="1">
      <c r="B180" s="134"/>
      <c r="C180" s="130">
        <v>0.02342</v>
      </c>
      <c r="T180" s="128"/>
      <c r="U180" s="128"/>
      <c r="V180" s="128"/>
      <c r="W180" s="128"/>
    </row>
    <row r="181" spans="2:23" s="127" customFormat="1" ht="12.75" customHeight="1">
      <c r="B181" s="134"/>
      <c r="C181" s="130">
        <v>0.01712</v>
      </c>
      <c r="T181" s="128"/>
      <c r="U181" s="128"/>
      <c r="V181" s="128"/>
      <c r="W181" s="128"/>
    </row>
    <row r="182" spans="2:23" s="127" customFormat="1" ht="12.75" customHeight="1">
      <c r="B182" s="134"/>
      <c r="C182" s="130">
        <v>0.00792</v>
      </c>
      <c r="T182" s="128"/>
      <c r="U182" s="128"/>
      <c r="V182" s="128"/>
      <c r="W182" s="128"/>
    </row>
    <row r="183" spans="2:23" s="127" customFormat="1" ht="12.75" customHeight="1">
      <c r="B183" s="129" t="s">
        <v>19</v>
      </c>
      <c r="C183" s="130">
        <v>0.003104</v>
      </c>
      <c r="T183" s="128"/>
      <c r="U183" s="128"/>
      <c r="V183" s="128"/>
      <c r="W183" s="128"/>
    </row>
    <row r="184" spans="2:23" s="127" customFormat="1" ht="13.5">
      <c r="B184" s="133"/>
      <c r="T184" s="128"/>
      <c r="U184" s="128"/>
      <c r="V184" s="128"/>
      <c r="W184" s="128"/>
    </row>
  </sheetData>
  <sheetProtection/>
  <mergeCells count="193">
    <mergeCell ref="B7:S7"/>
    <mergeCell ref="F18:F20"/>
    <mergeCell ref="N18:N20"/>
    <mergeCell ref="S18:S20"/>
    <mergeCell ref="C22:C27"/>
    <mergeCell ref="D22:D27"/>
    <mergeCell ref="E22:E27"/>
    <mergeCell ref="F22:F27"/>
    <mergeCell ref="G22:G27"/>
    <mergeCell ref="I22:I27"/>
    <mergeCell ref="J22:J27"/>
    <mergeCell ref="K22:K27"/>
    <mergeCell ref="L22:L27"/>
    <mergeCell ref="M22:M27"/>
    <mergeCell ref="O22:O27"/>
    <mergeCell ref="P22:P27"/>
    <mergeCell ref="R22:R27"/>
    <mergeCell ref="C29:C31"/>
    <mergeCell ref="D29:D31"/>
    <mergeCell ref="E29:E31"/>
    <mergeCell ref="F29:F31"/>
    <mergeCell ref="H29:H31"/>
    <mergeCell ref="I29:I31"/>
    <mergeCell ref="J29:J31"/>
    <mergeCell ref="K29:K31"/>
    <mergeCell ref="L29:L31"/>
    <mergeCell ref="M29:M31"/>
    <mergeCell ref="O29:O31"/>
    <mergeCell ref="P29:P31"/>
    <mergeCell ref="Q29:Q31"/>
    <mergeCell ref="R29:R31"/>
    <mergeCell ref="S29:S31"/>
    <mergeCell ref="C32:S32"/>
    <mergeCell ref="F36:F38"/>
    <mergeCell ref="N36:N38"/>
    <mergeCell ref="S36:S38"/>
    <mergeCell ref="C40:C45"/>
    <mergeCell ref="D40:D45"/>
    <mergeCell ref="E40:E45"/>
    <mergeCell ref="F40:F45"/>
    <mergeCell ref="G40:G45"/>
    <mergeCell ref="I40:I45"/>
    <mergeCell ref="J40:J45"/>
    <mergeCell ref="K40:K45"/>
    <mergeCell ref="L40:L45"/>
    <mergeCell ref="M40:M45"/>
    <mergeCell ref="O40:O45"/>
    <mergeCell ref="P40:P45"/>
    <mergeCell ref="R40:R45"/>
    <mergeCell ref="C47:C49"/>
    <mergeCell ref="D47:D49"/>
    <mergeCell ref="E47:E49"/>
    <mergeCell ref="F47:F49"/>
    <mergeCell ref="H47:H49"/>
    <mergeCell ref="I47:I49"/>
    <mergeCell ref="J47:J49"/>
    <mergeCell ref="K47:K49"/>
    <mergeCell ref="L47:L49"/>
    <mergeCell ref="M47:M49"/>
    <mergeCell ref="O47:O49"/>
    <mergeCell ref="P47:P49"/>
    <mergeCell ref="Q47:Q49"/>
    <mergeCell ref="R47:R49"/>
    <mergeCell ref="S47:S49"/>
    <mergeCell ref="C50:S50"/>
    <mergeCell ref="F54:F56"/>
    <mergeCell ref="N54:N56"/>
    <mergeCell ref="S54:S56"/>
    <mergeCell ref="C58:C63"/>
    <mergeCell ref="D58:D63"/>
    <mergeCell ref="E58:E63"/>
    <mergeCell ref="F58:F63"/>
    <mergeCell ref="G58:G63"/>
    <mergeCell ref="I58:I63"/>
    <mergeCell ref="J58:J63"/>
    <mergeCell ref="K58:K63"/>
    <mergeCell ref="L58:L63"/>
    <mergeCell ref="M58:M63"/>
    <mergeCell ref="O58:O63"/>
    <mergeCell ref="P58:P63"/>
    <mergeCell ref="R58:R63"/>
    <mergeCell ref="C65:C67"/>
    <mergeCell ref="D65:D67"/>
    <mergeCell ref="E65:E67"/>
    <mergeCell ref="F65:F67"/>
    <mergeCell ref="H65:H67"/>
    <mergeCell ref="I65:I67"/>
    <mergeCell ref="J65:J67"/>
    <mergeCell ref="K65:K67"/>
    <mergeCell ref="L65:L67"/>
    <mergeCell ref="M65:M67"/>
    <mergeCell ref="O65:O67"/>
    <mergeCell ref="P65:P67"/>
    <mergeCell ref="Q65:Q67"/>
    <mergeCell ref="R65:R67"/>
    <mergeCell ref="S65:S67"/>
    <mergeCell ref="C68:S68"/>
    <mergeCell ref="F72:F74"/>
    <mergeCell ref="N72:N74"/>
    <mergeCell ref="S72:S74"/>
    <mergeCell ref="C76:C81"/>
    <mergeCell ref="D76:D81"/>
    <mergeCell ref="E76:E81"/>
    <mergeCell ref="F76:F81"/>
    <mergeCell ref="G76:G81"/>
    <mergeCell ref="I76:I81"/>
    <mergeCell ref="J76:J81"/>
    <mergeCell ref="K76:K81"/>
    <mergeCell ref="L76:L81"/>
    <mergeCell ref="M76:M81"/>
    <mergeCell ref="O76:O81"/>
    <mergeCell ref="P76:P81"/>
    <mergeCell ref="R76:R81"/>
    <mergeCell ref="C83:C85"/>
    <mergeCell ref="D83:D85"/>
    <mergeCell ref="E83:E85"/>
    <mergeCell ref="F83:F85"/>
    <mergeCell ref="H83:H85"/>
    <mergeCell ref="I83:I85"/>
    <mergeCell ref="J83:J85"/>
    <mergeCell ref="K83:K85"/>
    <mergeCell ref="L83:L85"/>
    <mergeCell ref="M83:M85"/>
    <mergeCell ref="O83:O85"/>
    <mergeCell ref="P83:P85"/>
    <mergeCell ref="Q83:Q85"/>
    <mergeCell ref="R83:R85"/>
    <mergeCell ref="S83:S85"/>
    <mergeCell ref="C86:S86"/>
    <mergeCell ref="F90:F92"/>
    <mergeCell ref="N90:N92"/>
    <mergeCell ref="S90:S92"/>
    <mergeCell ref="C94:C99"/>
    <mergeCell ref="D94:D99"/>
    <mergeCell ref="E94:E99"/>
    <mergeCell ref="F94:F99"/>
    <mergeCell ref="G94:G99"/>
    <mergeCell ref="I94:I99"/>
    <mergeCell ref="J94:J99"/>
    <mergeCell ref="K94:K99"/>
    <mergeCell ref="L94:L99"/>
    <mergeCell ref="M94:M99"/>
    <mergeCell ref="O94:O99"/>
    <mergeCell ref="P94:P99"/>
    <mergeCell ref="R94:R99"/>
    <mergeCell ref="C101:C103"/>
    <mergeCell ref="D101:D103"/>
    <mergeCell ref="E101:E103"/>
    <mergeCell ref="F101:F103"/>
    <mergeCell ref="H101:H103"/>
    <mergeCell ref="I101:I103"/>
    <mergeCell ref="J101:J103"/>
    <mergeCell ref="K101:K103"/>
    <mergeCell ref="L101:L103"/>
    <mergeCell ref="M101:M103"/>
    <mergeCell ref="O101:O103"/>
    <mergeCell ref="P101:P103"/>
    <mergeCell ref="Q101:Q103"/>
    <mergeCell ref="R101:R103"/>
    <mergeCell ref="S101:S103"/>
    <mergeCell ref="C104:S104"/>
    <mergeCell ref="F108:F110"/>
    <mergeCell ref="N108:N110"/>
    <mergeCell ref="S108:S110"/>
    <mergeCell ref="C112:C117"/>
    <mergeCell ref="D112:D117"/>
    <mergeCell ref="E112:E117"/>
    <mergeCell ref="F112:F117"/>
    <mergeCell ref="G112:G117"/>
    <mergeCell ref="I112:I117"/>
    <mergeCell ref="J112:J117"/>
    <mergeCell ref="K112:K117"/>
    <mergeCell ref="L112:L117"/>
    <mergeCell ref="M112:M117"/>
    <mergeCell ref="O112:O117"/>
    <mergeCell ref="P112:P117"/>
    <mergeCell ref="R112:R117"/>
    <mergeCell ref="C119:C121"/>
    <mergeCell ref="D119:D121"/>
    <mergeCell ref="E119:E121"/>
    <mergeCell ref="F119:F121"/>
    <mergeCell ref="H119:H121"/>
    <mergeCell ref="I119:I121"/>
    <mergeCell ref="J119:J121"/>
    <mergeCell ref="K119:K121"/>
    <mergeCell ref="L119:L121"/>
    <mergeCell ref="C122:S122"/>
    <mergeCell ref="M119:M121"/>
    <mergeCell ref="O119:O121"/>
    <mergeCell ref="P119:P121"/>
    <mergeCell ref="Q119:Q121"/>
    <mergeCell ref="R119:R121"/>
    <mergeCell ref="S119:S1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K184"/>
  <sheetViews>
    <sheetView zoomScalePageLayoutView="0" workbookViewId="0" topLeftCell="A1">
      <selection activeCell="Z4" sqref="Z4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3" width="8.7109375" style="1" hidden="1" customWidth="1" outlineLevel="1"/>
    <col min="14" max="14" width="15.7109375" style="1" customWidth="1" collapsed="1"/>
    <col min="15" max="18" width="8.7109375" style="1" hidden="1" customWidth="1" outlineLevel="1"/>
    <col min="19" max="19" width="15.7109375" style="1" customWidth="1" collapsed="1"/>
    <col min="20" max="20" width="10.7109375" style="51" customWidth="1"/>
    <col min="21" max="21" width="10.7109375" style="9" customWidth="1"/>
    <col min="22" max="23" width="9.140625" style="9" customWidth="1"/>
    <col min="24" max="30" width="9.140625" style="1" customWidth="1"/>
    <col min="31" max="31" width="9.140625" style="39" customWidth="1"/>
    <col min="32" max="37" width="9.140625" style="37" customWidth="1"/>
    <col min="38" max="16384" width="9.140625" style="1" customWidth="1"/>
  </cols>
  <sheetData>
    <row r="1" ht="13.5">
      <c r="B1" s="1" t="s">
        <v>12</v>
      </c>
    </row>
    <row r="2" spans="2:5" ht="15" customHeight="1">
      <c r="B2" s="13" t="s">
        <v>21</v>
      </c>
      <c r="C2" s="13"/>
      <c r="D2" s="13"/>
      <c r="E2" s="13"/>
    </row>
    <row r="3" spans="2:5" ht="15" customHeight="1">
      <c r="B3" s="17" t="s">
        <v>69</v>
      </c>
      <c r="C3" s="13"/>
      <c r="D3" s="13"/>
      <c r="E3" s="13"/>
    </row>
    <row r="4" spans="2:26" ht="15" customHeight="1">
      <c r="B4" s="13"/>
      <c r="C4" s="13"/>
      <c r="D4" s="13"/>
      <c r="E4" s="13"/>
      <c r="Z4" s="185"/>
    </row>
    <row r="5" spans="2:14" ht="15" customHeight="1">
      <c r="B5" s="123" t="s">
        <v>83</v>
      </c>
      <c r="C5" s="13"/>
      <c r="D5" s="13"/>
      <c r="E5" s="13"/>
      <c r="N5" s="124" t="s">
        <v>77</v>
      </c>
    </row>
    <row r="6" spans="2:37" s="68" customFormat="1" ht="15" customHeight="1">
      <c r="B6" s="91"/>
      <c r="C6" s="92"/>
      <c r="D6" s="92"/>
      <c r="E6" s="92"/>
      <c r="T6" s="65"/>
      <c r="U6" s="19"/>
      <c r="V6" s="19"/>
      <c r="W6" s="19"/>
      <c r="AE6" s="66"/>
      <c r="AF6" s="69"/>
      <c r="AG6" s="69"/>
      <c r="AH6" s="69"/>
      <c r="AI6" s="69"/>
      <c r="AJ6" s="69"/>
      <c r="AK6" s="69"/>
    </row>
    <row r="7" spans="2:37" s="68" customFormat="1" ht="15" customHeight="1">
      <c r="B7" s="376" t="s">
        <v>22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65"/>
      <c r="U7" s="19"/>
      <c r="V7" s="19"/>
      <c r="W7" s="19"/>
      <c r="AE7" s="66"/>
      <c r="AF7" s="69"/>
      <c r="AG7" s="69"/>
      <c r="AH7" s="69"/>
      <c r="AI7" s="69"/>
      <c r="AJ7" s="69"/>
      <c r="AK7" s="69"/>
    </row>
    <row r="8" spans="2:37" ht="12.75" customHeight="1">
      <c r="B8" s="100" t="s">
        <v>84</v>
      </c>
      <c r="C8" s="93"/>
      <c r="D8" s="93"/>
      <c r="E8" s="93"/>
      <c r="F8" s="94"/>
      <c r="G8" s="94"/>
      <c r="H8" s="94"/>
      <c r="I8" s="94"/>
      <c r="J8" s="94"/>
      <c r="K8" s="94"/>
      <c r="L8" s="94"/>
      <c r="M8" s="94"/>
      <c r="N8" s="19"/>
      <c r="O8" s="19"/>
      <c r="P8" s="94"/>
      <c r="Q8" s="94"/>
      <c r="R8" s="94"/>
      <c r="S8" s="94"/>
      <c r="AE8" s="9"/>
      <c r="AF8" s="1"/>
      <c r="AG8" s="1"/>
      <c r="AH8" s="1"/>
      <c r="AI8" s="1"/>
      <c r="AJ8" s="1"/>
      <c r="AK8" s="1"/>
    </row>
    <row r="9" spans="2:37" ht="12.75" customHeight="1">
      <c r="B9" s="101" t="s">
        <v>32</v>
      </c>
      <c r="C9" s="63"/>
      <c r="D9" s="63"/>
      <c r="E9" s="63"/>
      <c r="F9" s="96"/>
      <c r="G9" s="96"/>
      <c r="H9" s="96"/>
      <c r="I9" s="96"/>
      <c r="J9" s="96"/>
      <c r="K9" s="96"/>
      <c r="L9" s="96"/>
      <c r="M9" s="96"/>
      <c r="N9" s="19"/>
      <c r="O9" s="19"/>
      <c r="P9" s="96"/>
      <c r="Q9" s="96"/>
      <c r="R9" s="96"/>
      <c r="S9" s="96"/>
      <c r="AE9" s="9"/>
      <c r="AF9" s="1"/>
      <c r="AG9" s="1"/>
      <c r="AH9" s="1"/>
      <c r="AI9" s="1"/>
      <c r="AJ9" s="1"/>
      <c r="AK9" s="1"/>
    </row>
    <row r="10" spans="2:37" ht="12.75" customHeight="1">
      <c r="B10" s="102" t="s">
        <v>33</v>
      </c>
      <c r="C10" s="97"/>
      <c r="D10" s="97"/>
      <c r="E10" s="97"/>
      <c r="F10" s="98"/>
      <c r="G10" s="98"/>
      <c r="H10" s="98"/>
      <c r="I10" s="98"/>
      <c r="J10" s="98"/>
      <c r="K10" s="98"/>
      <c r="L10" s="98"/>
      <c r="M10" s="98"/>
      <c r="N10" s="99"/>
      <c r="O10" s="99"/>
      <c r="P10" s="98"/>
      <c r="Q10" s="98"/>
      <c r="R10" s="98"/>
      <c r="S10" s="98"/>
      <c r="AE10" s="9"/>
      <c r="AF10" s="1"/>
      <c r="AG10" s="1"/>
      <c r="AH10" s="1"/>
      <c r="AI10" s="1"/>
      <c r="AJ10" s="1"/>
      <c r="AK10" s="1"/>
    </row>
    <row r="11" spans="2:37" ht="12.75" customHeight="1">
      <c r="B11" s="95"/>
      <c r="C11" s="63"/>
      <c r="D11" s="63"/>
      <c r="E11" s="63"/>
      <c r="F11" s="96"/>
      <c r="G11" s="96"/>
      <c r="H11" s="96"/>
      <c r="I11" s="96"/>
      <c r="J11" s="96"/>
      <c r="K11" s="96"/>
      <c r="L11" s="96"/>
      <c r="M11" s="96"/>
      <c r="N11" s="19"/>
      <c r="O11" s="19"/>
      <c r="P11" s="96"/>
      <c r="Q11" s="96"/>
      <c r="R11" s="96"/>
      <c r="S11" s="96"/>
      <c r="AE11" s="9"/>
      <c r="AF11" s="1"/>
      <c r="AG11" s="1"/>
      <c r="AH11" s="1"/>
      <c r="AI11" s="1"/>
      <c r="AJ11" s="1"/>
      <c r="AK11" s="1"/>
    </row>
    <row r="12" ht="12.75" customHeight="1"/>
    <row r="13" spans="2:37" s="14" customFormat="1" ht="15" customHeight="1">
      <c r="B13" s="116" t="s">
        <v>46</v>
      </c>
      <c r="C13" s="18"/>
      <c r="D13" s="18"/>
      <c r="E13" s="18"/>
      <c r="N13" s="15"/>
      <c r="O13" s="15"/>
      <c r="T13" s="121"/>
      <c r="U13" s="88"/>
      <c r="V13" s="88"/>
      <c r="W13" s="88"/>
      <c r="AE13" s="40"/>
      <c r="AF13" s="38"/>
      <c r="AG13" s="38"/>
      <c r="AH13" s="38"/>
      <c r="AI13" s="38"/>
      <c r="AJ13" s="38"/>
      <c r="AK13" s="38"/>
    </row>
    <row r="14" spans="2:37" s="14" customFormat="1" ht="15" customHeight="1">
      <c r="B14" s="44">
        <v>0.03852</v>
      </c>
      <c r="C14" s="18"/>
      <c r="D14" s="18"/>
      <c r="E14" s="18"/>
      <c r="N14" s="15"/>
      <c r="O14" s="15"/>
      <c r="T14" s="121"/>
      <c r="U14" s="88"/>
      <c r="V14" s="88"/>
      <c r="W14" s="88"/>
      <c r="AE14" s="40"/>
      <c r="AF14" s="38"/>
      <c r="AG14" s="38"/>
      <c r="AH14" s="38"/>
      <c r="AI14" s="38"/>
      <c r="AJ14" s="38"/>
      <c r="AK14" s="38"/>
    </row>
    <row r="15" spans="2:37" s="14" customFormat="1" ht="15" customHeight="1">
      <c r="B15" s="43" t="s">
        <v>85</v>
      </c>
      <c r="C15" s="18"/>
      <c r="D15" s="18"/>
      <c r="E15" s="18"/>
      <c r="N15" s="15"/>
      <c r="O15" s="15"/>
      <c r="T15" s="121"/>
      <c r="U15" s="88"/>
      <c r="V15" s="88"/>
      <c r="W15" s="88"/>
      <c r="AE15" s="40"/>
      <c r="AF15" s="38"/>
      <c r="AG15" s="38"/>
      <c r="AH15" s="38"/>
      <c r="AI15" s="38"/>
      <c r="AJ15" s="38"/>
      <c r="AK15" s="38"/>
    </row>
    <row r="16" spans="2:15" ht="13.5" customHeight="1">
      <c r="B16" s="11"/>
      <c r="C16" s="11"/>
      <c r="D16" s="11"/>
      <c r="E16" s="11"/>
      <c r="G16" s="9"/>
      <c r="H16" s="9"/>
      <c r="I16" s="9"/>
      <c r="J16" s="9"/>
      <c r="K16" s="9"/>
      <c r="L16" s="9"/>
      <c r="M16" s="9"/>
      <c r="N16" s="4"/>
      <c r="O16" s="4"/>
    </row>
    <row r="17" spans="2:18" ht="24" customHeight="1">
      <c r="B17" s="114" t="s">
        <v>51</v>
      </c>
      <c r="C17" s="11"/>
      <c r="D17" s="11"/>
      <c r="E17" s="11"/>
      <c r="G17" s="9"/>
      <c r="H17" s="9"/>
      <c r="I17" s="9"/>
      <c r="J17" s="9"/>
      <c r="K17" s="9"/>
      <c r="L17" s="9"/>
      <c r="M17" s="9"/>
      <c r="N17" s="4"/>
      <c r="O17" s="4"/>
      <c r="P17" s="9"/>
      <c r="Q17" s="9"/>
      <c r="R17" s="9"/>
    </row>
    <row r="18" spans="2:19" ht="15" customHeight="1">
      <c r="B18" s="105" t="s">
        <v>44</v>
      </c>
      <c r="C18" s="11"/>
      <c r="D18" s="11"/>
      <c r="E18" s="11"/>
      <c r="F18" s="340" t="s">
        <v>28</v>
      </c>
      <c r="G18" s="9"/>
      <c r="H18" s="9"/>
      <c r="I18" s="9"/>
      <c r="J18" s="9"/>
      <c r="K18" s="9"/>
      <c r="L18" s="9"/>
      <c r="M18" s="9"/>
      <c r="N18" s="340" t="s">
        <v>47</v>
      </c>
      <c r="O18" s="117"/>
      <c r="P18" s="9"/>
      <c r="Q18" s="9"/>
      <c r="R18" s="9"/>
      <c r="S18" s="340" t="s">
        <v>30</v>
      </c>
    </row>
    <row r="19" spans="2:19" ht="15" customHeight="1">
      <c r="B19" s="110" t="s">
        <v>36</v>
      </c>
      <c r="C19" s="11"/>
      <c r="D19" s="11"/>
      <c r="E19" s="11"/>
      <c r="F19" s="341"/>
      <c r="G19" s="9"/>
      <c r="H19" s="9"/>
      <c r="I19" s="9"/>
      <c r="J19" s="9"/>
      <c r="K19" s="9"/>
      <c r="L19" s="9"/>
      <c r="M19" s="9"/>
      <c r="N19" s="341"/>
      <c r="O19" s="117"/>
      <c r="P19" s="9"/>
      <c r="Q19" s="9"/>
      <c r="R19" s="9"/>
      <c r="S19" s="341"/>
    </row>
    <row r="20" spans="2:37" s="5" customFormat="1" ht="13.5">
      <c r="B20" s="103" t="s">
        <v>86</v>
      </c>
      <c r="C20" s="107" t="s">
        <v>13</v>
      </c>
      <c r="D20" s="82" t="s">
        <v>14</v>
      </c>
      <c r="E20" s="82" t="s">
        <v>0</v>
      </c>
      <c r="F20" s="343"/>
      <c r="G20" s="104" t="s">
        <v>17</v>
      </c>
      <c r="H20" s="45" t="s">
        <v>18</v>
      </c>
      <c r="I20" s="104" t="s">
        <v>6</v>
      </c>
      <c r="J20" s="45" t="s">
        <v>5</v>
      </c>
      <c r="K20" s="45" t="s">
        <v>1</v>
      </c>
      <c r="L20" s="45" t="s">
        <v>26</v>
      </c>
      <c r="M20" s="108" t="s">
        <v>27</v>
      </c>
      <c r="N20" s="343"/>
      <c r="O20" s="45" t="s">
        <v>3</v>
      </c>
      <c r="P20" s="104" t="s">
        <v>4</v>
      </c>
      <c r="Q20" s="45" t="s">
        <v>2</v>
      </c>
      <c r="R20" s="108" t="s">
        <v>19</v>
      </c>
      <c r="S20" s="343"/>
      <c r="T20" s="122"/>
      <c r="U20" s="89"/>
      <c r="V20" s="89"/>
      <c r="W20" s="89"/>
      <c r="AE20" s="41"/>
      <c r="AF20" s="42"/>
      <c r="AG20" s="42"/>
      <c r="AH20" s="42"/>
      <c r="AI20" s="42"/>
      <c r="AJ20" s="42"/>
      <c r="AK20" s="42"/>
    </row>
    <row r="21" spans="2:19" ht="12.75" customHeight="1">
      <c r="B21" s="16" t="s">
        <v>35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22"/>
      <c r="N21" s="23"/>
      <c r="O21" s="21"/>
      <c r="P21" s="22"/>
      <c r="Q21" s="31"/>
      <c r="R21" s="35"/>
      <c r="S21" s="35"/>
    </row>
    <row r="22" spans="2:31" ht="12.75" customHeight="1">
      <c r="B22" s="6" t="s">
        <v>25</v>
      </c>
      <c r="C22" s="328">
        <f>ROUND(B14*C155,6)</f>
        <v>0.217694</v>
      </c>
      <c r="D22" s="328">
        <f>ROUND(B14*C156,6)</f>
        <v>0.028573</v>
      </c>
      <c r="E22" s="328">
        <f>C157</f>
        <v>0.007946</v>
      </c>
      <c r="F22" s="364">
        <f>SUM(C22:E27)</f>
        <v>0.254213</v>
      </c>
      <c r="G22" s="362" t="s">
        <v>29</v>
      </c>
      <c r="H22" s="197">
        <v>0</v>
      </c>
      <c r="I22" s="360">
        <f>ROUND(B14*C169,6)</f>
        <v>0.043643</v>
      </c>
      <c r="J22" s="360">
        <f>C170</f>
        <v>0.001526</v>
      </c>
      <c r="K22" s="360">
        <f>C171</f>
        <v>0.009851</v>
      </c>
      <c r="L22" s="362" t="s">
        <v>29</v>
      </c>
      <c r="M22" s="362" t="s">
        <v>29</v>
      </c>
      <c r="N22" s="24">
        <f>H22+I22+J22+K22</f>
        <v>0.05502</v>
      </c>
      <c r="O22" s="360">
        <f>D175</f>
        <v>0.001336</v>
      </c>
      <c r="P22" s="374">
        <f>C176</f>
        <v>0.017236</v>
      </c>
      <c r="Q22" s="194">
        <f aca="true" t="shared" si="0" ref="Q22:Q27">C177</f>
        <v>0.00292</v>
      </c>
      <c r="R22" s="360">
        <f>C183</f>
        <v>0.003104</v>
      </c>
      <c r="S22" s="33">
        <f>O22+P22+Q22+R22</f>
        <v>0.024596</v>
      </c>
      <c r="AE22" s="119"/>
    </row>
    <row r="23" spans="2:31" ht="12.75" customHeight="1">
      <c r="B23" s="6" t="s">
        <v>7</v>
      </c>
      <c r="C23" s="328"/>
      <c r="D23" s="328"/>
      <c r="E23" s="328"/>
      <c r="F23" s="364"/>
      <c r="G23" s="362"/>
      <c r="H23" s="197">
        <f>C162</f>
        <v>0.08648</v>
      </c>
      <c r="I23" s="360"/>
      <c r="J23" s="360"/>
      <c r="K23" s="360"/>
      <c r="L23" s="362"/>
      <c r="M23" s="362"/>
      <c r="N23" s="24">
        <f>H23+I22+J22+K22</f>
        <v>0.1415</v>
      </c>
      <c r="O23" s="360"/>
      <c r="P23" s="374"/>
      <c r="Q23" s="194">
        <f t="shared" si="0"/>
        <v>0.04752</v>
      </c>
      <c r="R23" s="360"/>
      <c r="S23" s="33">
        <f>O22+P22+Q23+R22</f>
        <v>0.069196</v>
      </c>
      <c r="AE23" s="119"/>
    </row>
    <row r="24" spans="2:31" ht="12.75" customHeight="1">
      <c r="B24" s="6" t="s">
        <v>8</v>
      </c>
      <c r="C24" s="328"/>
      <c r="D24" s="328"/>
      <c r="E24" s="328"/>
      <c r="F24" s="364"/>
      <c r="G24" s="362"/>
      <c r="H24" s="197">
        <f>C163</f>
        <v>0.079153</v>
      </c>
      <c r="I24" s="360"/>
      <c r="J24" s="360"/>
      <c r="K24" s="360"/>
      <c r="L24" s="362"/>
      <c r="M24" s="362"/>
      <c r="N24" s="24">
        <f>H24+I22+J22+K22</f>
        <v>0.13417300000000001</v>
      </c>
      <c r="O24" s="360"/>
      <c r="P24" s="374"/>
      <c r="Q24" s="194">
        <f t="shared" si="0"/>
        <v>0.02862</v>
      </c>
      <c r="R24" s="360"/>
      <c r="S24" s="33">
        <f>O22+P22+Q24+R22</f>
        <v>0.050296</v>
      </c>
      <c r="AE24" s="119"/>
    </row>
    <row r="25" spans="2:31" ht="12.75" customHeight="1">
      <c r="B25" s="6" t="s">
        <v>9</v>
      </c>
      <c r="C25" s="328"/>
      <c r="D25" s="328"/>
      <c r="E25" s="328"/>
      <c r="F25" s="364"/>
      <c r="G25" s="362"/>
      <c r="H25" s="197">
        <f>C164</f>
        <v>0.079486</v>
      </c>
      <c r="I25" s="360"/>
      <c r="J25" s="360"/>
      <c r="K25" s="360"/>
      <c r="L25" s="362"/>
      <c r="M25" s="362"/>
      <c r="N25" s="24">
        <f>H25+I22+J22+K22</f>
        <v>0.13450600000000001</v>
      </c>
      <c r="O25" s="360"/>
      <c r="P25" s="374"/>
      <c r="Q25" s="194">
        <f t="shared" si="0"/>
        <v>0.02342</v>
      </c>
      <c r="R25" s="360"/>
      <c r="S25" s="33">
        <f>O22+P22+Q25+R22</f>
        <v>0.045096000000000004</v>
      </c>
      <c r="AE25" s="119"/>
    </row>
    <row r="26" spans="2:31" ht="12.75" customHeight="1">
      <c r="B26" s="6" t="s">
        <v>10</v>
      </c>
      <c r="C26" s="328"/>
      <c r="D26" s="328"/>
      <c r="E26" s="328"/>
      <c r="F26" s="364"/>
      <c r="G26" s="362"/>
      <c r="H26" s="197">
        <f>C165</f>
        <v>0.059393</v>
      </c>
      <c r="I26" s="360"/>
      <c r="J26" s="360"/>
      <c r="K26" s="360"/>
      <c r="L26" s="362"/>
      <c r="M26" s="362"/>
      <c r="N26" s="24">
        <f>H26+I22+J22+K22</f>
        <v>0.114413</v>
      </c>
      <c r="O26" s="360"/>
      <c r="P26" s="374"/>
      <c r="Q26" s="194">
        <f t="shared" si="0"/>
        <v>0.01712</v>
      </c>
      <c r="R26" s="360"/>
      <c r="S26" s="33">
        <f>O22+P22+Q26+R22</f>
        <v>0.038796000000000004</v>
      </c>
      <c r="AE26" s="119"/>
    </row>
    <row r="27" spans="2:31" ht="12.75" customHeight="1">
      <c r="B27" s="6" t="s">
        <v>11</v>
      </c>
      <c r="C27" s="329"/>
      <c r="D27" s="329"/>
      <c r="E27" s="329"/>
      <c r="F27" s="365"/>
      <c r="G27" s="363"/>
      <c r="H27" s="197">
        <f>C166</f>
        <v>0.030085</v>
      </c>
      <c r="I27" s="361"/>
      <c r="J27" s="361"/>
      <c r="K27" s="361"/>
      <c r="L27" s="363"/>
      <c r="M27" s="363"/>
      <c r="N27" s="24">
        <f>H27+I22+J22+K22</f>
        <v>0.085105</v>
      </c>
      <c r="O27" s="361"/>
      <c r="P27" s="375"/>
      <c r="Q27" s="195">
        <f t="shared" si="0"/>
        <v>0.00792</v>
      </c>
      <c r="R27" s="361"/>
      <c r="S27" s="33">
        <f>O22+P22+Q27+R22</f>
        <v>0.029596</v>
      </c>
      <c r="AE27" s="119"/>
    </row>
    <row r="28" spans="2:31" ht="13.5">
      <c r="B28" s="55" t="s">
        <v>34</v>
      </c>
      <c r="C28" s="48"/>
      <c r="D28" s="52"/>
      <c r="E28" s="36"/>
      <c r="F28" s="49"/>
      <c r="G28" s="36"/>
      <c r="H28" s="53"/>
      <c r="I28" s="50"/>
      <c r="J28" s="50"/>
      <c r="K28" s="53"/>
      <c r="L28" s="50"/>
      <c r="M28" s="53"/>
      <c r="N28" s="49"/>
      <c r="O28" s="49"/>
      <c r="P28" s="53"/>
      <c r="Q28" s="36"/>
      <c r="R28" s="36"/>
      <c r="S28" s="36"/>
      <c r="AE28" s="119"/>
    </row>
    <row r="29" spans="2:37" s="9" customFormat="1" ht="13.5">
      <c r="B29" s="56" t="s">
        <v>45</v>
      </c>
      <c r="C29" s="327" t="s">
        <v>29</v>
      </c>
      <c r="D29" s="327" t="s">
        <v>29</v>
      </c>
      <c r="E29" s="335">
        <f>E157</f>
        <v>79.11</v>
      </c>
      <c r="F29" s="356">
        <f>SUM(C29:E31)</f>
        <v>79.11</v>
      </c>
      <c r="G29" s="192">
        <f>C159</f>
        <v>62.78</v>
      </c>
      <c r="H29" s="327" t="s">
        <v>29</v>
      </c>
      <c r="I29" s="327" t="s">
        <v>29</v>
      </c>
      <c r="J29" s="327" t="s">
        <v>29</v>
      </c>
      <c r="K29" s="327" t="s">
        <v>29</v>
      </c>
      <c r="L29" s="358">
        <f>C172</f>
        <v>0</v>
      </c>
      <c r="M29" s="358">
        <f>C173</f>
        <v>0</v>
      </c>
      <c r="N29" s="57">
        <f>G29+L29+M29</f>
        <v>62.78</v>
      </c>
      <c r="O29" s="327" t="s">
        <v>29</v>
      </c>
      <c r="P29" s="346" t="s">
        <v>29</v>
      </c>
      <c r="Q29" s="358">
        <f>D178</f>
        <v>-27.01</v>
      </c>
      <c r="R29" s="327" t="s">
        <v>29</v>
      </c>
      <c r="S29" s="356">
        <f>Q29</f>
        <v>-27.01</v>
      </c>
      <c r="T29" s="51"/>
      <c r="AE29" s="119"/>
      <c r="AF29" s="39"/>
      <c r="AG29" s="39"/>
      <c r="AH29" s="39"/>
      <c r="AI29" s="39"/>
      <c r="AJ29" s="39"/>
      <c r="AK29" s="39"/>
    </row>
    <row r="30" spans="2:31" ht="13.5">
      <c r="B30" s="56" t="s">
        <v>23</v>
      </c>
      <c r="C30" s="328"/>
      <c r="D30" s="328"/>
      <c r="E30" s="335"/>
      <c r="F30" s="356"/>
      <c r="G30" s="192">
        <f>C160</f>
        <v>476.96</v>
      </c>
      <c r="H30" s="328"/>
      <c r="I30" s="328"/>
      <c r="J30" s="328"/>
      <c r="K30" s="328"/>
      <c r="L30" s="358"/>
      <c r="M30" s="358"/>
      <c r="N30" s="57">
        <f>G30+L29+M29</f>
        <v>476.96</v>
      </c>
      <c r="O30" s="328"/>
      <c r="P30" s="347"/>
      <c r="Q30" s="358"/>
      <c r="R30" s="328"/>
      <c r="S30" s="356"/>
      <c r="AE30" s="119"/>
    </row>
    <row r="31" spans="2:37" s="9" customFormat="1" ht="13.5">
      <c r="B31" s="54" t="s">
        <v>24</v>
      </c>
      <c r="C31" s="329"/>
      <c r="D31" s="329"/>
      <c r="E31" s="336"/>
      <c r="F31" s="357"/>
      <c r="G31" s="193">
        <f>C161</f>
        <v>1047.3500000000001</v>
      </c>
      <c r="H31" s="329"/>
      <c r="I31" s="329"/>
      <c r="J31" s="329"/>
      <c r="K31" s="329"/>
      <c r="L31" s="359"/>
      <c r="M31" s="359"/>
      <c r="N31" s="58">
        <f>G31+L29+M29</f>
        <v>1047.3500000000001</v>
      </c>
      <c r="O31" s="329"/>
      <c r="P31" s="348"/>
      <c r="Q31" s="359"/>
      <c r="R31" s="329"/>
      <c r="S31" s="357"/>
      <c r="T31" s="51"/>
      <c r="AE31" s="119"/>
      <c r="AF31" s="39"/>
      <c r="AG31" s="39"/>
      <c r="AH31" s="39"/>
      <c r="AI31" s="39"/>
      <c r="AJ31" s="39"/>
      <c r="AK31" s="39"/>
    </row>
    <row r="32" spans="2:37" s="9" customFormat="1" ht="25.5" customHeight="1">
      <c r="B32" s="112" t="s">
        <v>38</v>
      </c>
      <c r="C32" s="332" t="s">
        <v>43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4"/>
      <c r="T32" s="113"/>
      <c r="U32" s="113"/>
      <c r="V32" s="113"/>
      <c r="W32" s="113"/>
      <c r="AE32" s="39"/>
      <c r="AF32" s="39"/>
      <c r="AG32" s="39"/>
      <c r="AH32" s="39"/>
      <c r="AI32" s="39"/>
      <c r="AJ32" s="39"/>
      <c r="AK32" s="39"/>
    </row>
    <row r="33" spans="2:37" s="19" customFormat="1" ht="13.5">
      <c r="B33" s="59"/>
      <c r="C33" s="60"/>
      <c r="D33" s="60"/>
      <c r="E33" s="60"/>
      <c r="F33" s="61"/>
      <c r="G33" s="81"/>
      <c r="H33" s="81"/>
      <c r="I33" s="81"/>
      <c r="J33" s="81"/>
      <c r="K33" s="81"/>
      <c r="L33" s="81"/>
      <c r="M33" s="81"/>
      <c r="N33" s="62"/>
      <c r="O33" s="62"/>
      <c r="P33" s="81"/>
      <c r="Q33" s="81"/>
      <c r="T33" s="65"/>
      <c r="AE33" s="66"/>
      <c r="AF33" s="66"/>
      <c r="AG33" s="66"/>
      <c r="AH33" s="66"/>
      <c r="AI33" s="66"/>
      <c r="AJ33" s="66"/>
      <c r="AK33" s="66"/>
    </row>
    <row r="34" spans="3:19" ht="13.5"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2:19" ht="24" customHeight="1">
      <c r="B35" s="114" t="s">
        <v>52</v>
      </c>
      <c r="C35" s="12"/>
      <c r="D35" s="12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2:19" ht="15" customHeight="1">
      <c r="B36" s="105" t="s">
        <v>44</v>
      </c>
      <c r="C36" s="12"/>
      <c r="D36" s="12"/>
      <c r="E36" s="12"/>
      <c r="F36" s="340" t="s">
        <v>28</v>
      </c>
      <c r="G36" s="10"/>
      <c r="H36" s="10"/>
      <c r="I36" s="10"/>
      <c r="J36" s="10"/>
      <c r="K36" s="10"/>
      <c r="L36" s="10"/>
      <c r="M36" s="10"/>
      <c r="N36" s="340" t="s">
        <v>47</v>
      </c>
      <c r="O36" s="117"/>
      <c r="P36" s="10"/>
      <c r="Q36" s="10"/>
      <c r="R36" s="10"/>
      <c r="S36" s="340" t="s">
        <v>30</v>
      </c>
    </row>
    <row r="37" spans="2:19" ht="15" customHeight="1">
      <c r="B37" s="110" t="s">
        <v>37</v>
      </c>
      <c r="C37" s="12"/>
      <c r="D37" s="12"/>
      <c r="E37" s="12"/>
      <c r="F37" s="341"/>
      <c r="G37" s="10"/>
      <c r="H37" s="10"/>
      <c r="I37" s="10"/>
      <c r="J37" s="10"/>
      <c r="K37" s="10"/>
      <c r="L37" s="10"/>
      <c r="M37" s="10"/>
      <c r="N37" s="341"/>
      <c r="O37" s="117"/>
      <c r="P37" s="10"/>
      <c r="Q37" s="10"/>
      <c r="R37" s="10"/>
      <c r="S37" s="341"/>
    </row>
    <row r="38" spans="2:19" ht="13.5">
      <c r="B38" s="103" t="s">
        <v>86</v>
      </c>
      <c r="C38" s="107" t="s">
        <v>13</v>
      </c>
      <c r="D38" s="82" t="s">
        <v>14</v>
      </c>
      <c r="E38" s="82" t="s">
        <v>0</v>
      </c>
      <c r="F38" s="343"/>
      <c r="G38" s="111" t="s">
        <v>17</v>
      </c>
      <c r="H38" s="34" t="s">
        <v>18</v>
      </c>
      <c r="I38" s="34" t="s">
        <v>6</v>
      </c>
      <c r="J38" s="34" t="s">
        <v>5</v>
      </c>
      <c r="K38" s="34" t="s">
        <v>1</v>
      </c>
      <c r="L38" s="45" t="s">
        <v>26</v>
      </c>
      <c r="M38" s="108" t="s">
        <v>27</v>
      </c>
      <c r="N38" s="343"/>
      <c r="O38" s="34" t="s">
        <v>3</v>
      </c>
      <c r="P38" s="111" t="s">
        <v>4</v>
      </c>
      <c r="Q38" s="106" t="s">
        <v>2</v>
      </c>
      <c r="R38" s="106" t="s">
        <v>19</v>
      </c>
      <c r="S38" s="343"/>
    </row>
    <row r="39" spans="2:37" ht="13.5">
      <c r="B39" s="16" t="s">
        <v>35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8"/>
      <c r="O39" s="28"/>
      <c r="P39" s="25"/>
      <c r="Q39" s="26"/>
      <c r="R39" s="35"/>
      <c r="S39" s="35"/>
      <c r="AE39" s="1"/>
      <c r="AF39" s="1"/>
      <c r="AG39" s="1"/>
      <c r="AH39" s="1"/>
      <c r="AI39" s="1"/>
      <c r="AJ39" s="1"/>
      <c r="AK39" s="1"/>
    </row>
    <row r="40" spans="2:37" ht="13.5">
      <c r="B40" s="6" t="s">
        <v>25</v>
      </c>
      <c r="C40" s="328">
        <f>ROUND(B14*C155,6)</f>
        <v>0.217694</v>
      </c>
      <c r="D40" s="328">
        <f>ROUND(B14*C156,6)</f>
        <v>0.028573</v>
      </c>
      <c r="E40" s="328">
        <f>C157</f>
        <v>0.007946</v>
      </c>
      <c r="F40" s="372">
        <f>SUM(C40:E45)</f>
        <v>0.254213</v>
      </c>
      <c r="G40" s="362" t="s">
        <v>29</v>
      </c>
      <c r="H40" s="79">
        <v>0</v>
      </c>
      <c r="I40" s="360">
        <f>ROUND(B14*D169,6)</f>
        <v>0.037372</v>
      </c>
      <c r="J40" s="360">
        <f>C170</f>
        <v>0.001526</v>
      </c>
      <c r="K40" s="360">
        <f>C171</f>
        <v>0.009851</v>
      </c>
      <c r="L40" s="362" t="s">
        <v>29</v>
      </c>
      <c r="M40" s="362" t="s">
        <v>29</v>
      </c>
      <c r="N40" s="29">
        <f>H40+I40+J40+K40</f>
        <v>0.048749</v>
      </c>
      <c r="O40" s="360">
        <f>D175</f>
        <v>0.001336</v>
      </c>
      <c r="P40" s="368">
        <f>C176</f>
        <v>0.017236</v>
      </c>
      <c r="Q40" s="78">
        <f aca="true" t="shared" si="1" ref="Q40:Q45">C177</f>
        <v>0.00292</v>
      </c>
      <c r="R40" s="360">
        <f>C183</f>
        <v>0.003104</v>
      </c>
      <c r="S40" s="24">
        <f>O40+P40+Q40+R40</f>
        <v>0.024596</v>
      </c>
      <c r="AE40" s="120"/>
      <c r="AF40" s="1"/>
      <c r="AG40" s="1"/>
      <c r="AH40" s="1"/>
      <c r="AI40" s="1"/>
      <c r="AJ40" s="1"/>
      <c r="AK40" s="1"/>
    </row>
    <row r="41" spans="2:37" ht="13.5">
      <c r="B41" s="6" t="s">
        <v>7</v>
      </c>
      <c r="C41" s="328"/>
      <c r="D41" s="328"/>
      <c r="E41" s="328"/>
      <c r="F41" s="372"/>
      <c r="G41" s="362"/>
      <c r="H41" s="79">
        <f>D162</f>
        <v>0.066697</v>
      </c>
      <c r="I41" s="360"/>
      <c r="J41" s="360"/>
      <c r="K41" s="360"/>
      <c r="L41" s="362"/>
      <c r="M41" s="362"/>
      <c r="N41" s="29">
        <f>H41+I40+J40+K40</f>
        <v>0.11544600000000001</v>
      </c>
      <c r="O41" s="360"/>
      <c r="P41" s="368"/>
      <c r="Q41" s="78">
        <f t="shared" si="1"/>
        <v>0.04752</v>
      </c>
      <c r="R41" s="360"/>
      <c r="S41" s="24">
        <f>O40+P40+Q41+R40</f>
        <v>0.069196</v>
      </c>
      <c r="AE41" s="120"/>
      <c r="AF41" s="1"/>
      <c r="AG41" s="1"/>
      <c r="AH41" s="1"/>
      <c r="AI41" s="1"/>
      <c r="AJ41" s="1"/>
      <c r="AK41" s="1"/>
    </row>
    <row r="42" spans="2:37" ht="13.5">
      <c r="B42" s="6" t="s">
        <v>8</v>
      </c>
      <c r="C42" s="328"/>
      <c r="D42" s="328"/>
      <c r="E42" s="328"/>
      <c r="F42" s="372"/>
      <c r="G42" s="362"/>
      <c r="H42" s="79">
        <f>D163</f>
        <v>0.061046</v>
      </c>
      <c r="I42" s="360"/>
      <c r="J42" s="360"/>
      <c r="K42" s="360"/>
      <c r="L42" s="362"/>
      <c r="M42" s="362"/>
      <c r="N42" s="29">
        <f>H42+I40+J40+K40</f>
        <v>0.109795</v>
      </c>
      <c r="O42" s="360"/>
      <c r="P42" s="368"/>
      <c r="Q42" s="78">
        <f t="shared" si="1"/>
        <v>0.02862</v>
      </c>
      <c r="R42" s="360"/>
      <c r="S42" s="24">
        <f>O40+P40+Q42+R40</f>
        <v>0.050296</v>
      </c>
      <c r="AE42" s="120"/>
      <c r="AF42" s="1"/>
      <c r="AG42" s="1"/>
      <c r="AH42" s="1"/>
      <c r="AI42" s="1"/>
      <c r="AJ42" s="1"/>
      <c r="AK42" s="1"/>
    </row>
    <row r="43" spans="2:37" ht="13.5">
      <c r="B43" s="6" t="s">
        <v>9</v>
      </c>
      <c r="C43" s="328"/>
      <c r="D43" s="328"/>
      <c r="E43" s="328"/>
      <c r="F43" s="372"/>
      <c r="G43" s="362"/>
      <c r="H43" s="79">
        <f>D164</f>
        <v>0.061303</v>
      </c>
      <c r="I43" s="360"/>
      <c r="J43" s="360"/>
      <c r="K43" s="360"/>
      <c r="L43" s="362"/>
      <c r="M43" s="362"/>
      <c r="N43" s="29">
        <f>H43+I40+J40+K40</f>
        <v>0.11005200000000001</v>
      </c>
      <c r="O43" s="360"/>
      <c r="P43" s="368"/>
      <c r="Q43" s="78">
        <f t="shared" si="1"/>
        <v>0.02342</v>
      </c>
      <c r="R43" s="360"/>
      <c r="S43" s="24">
        <f>O40+P40+Q43+R40</f>
        <v>0.045096000000000004</v>
      </c>
      <c r="AE43" s="120"/>
      <c r="AF43" s="1"/>
      <c r="AG43" s="1"/>
      <c r="AH43" s="1"/>
      <c r="AI43" s="1"/>
      <c r="AJ43" s="1"/>
      <c r="AK43" s="1"/>
    </row>
    <row r="44" spans="2:37" ht="13.5">
      <c r="B44" s="6" t="s">
        <v>10</v>
      </c>
      <c r="C44" s="328"/>
      <c r="D44" s="328"/>
      <c r="E44" s="328"/>
      <c r="F44" s="372"/>
      <c r="G44" s="362"/>
      <c r="H44" s="79">
        <f>D165</f>
        <v>0.045806</v>
      </c>
      <c r="I44" s="360"/>
      <c r="J44" s="360"/>
      <c r="K44" s="360"/>
      <c r="L44" s="362"/>
      <c r="M44" s="362"/>
      <c r="N44" s="29">
        <f>H44+I40+J40+K40</f>
        <v>0.094555</v>
      </c>
      <c r="O44" s="360"/>
      <c r="P44" s="368"/>
      <c r="Q44" s="78">
        <f t="shared" si="1"/>
        <v>0.01712</v>
      </c>
      <c r="R44" s="360"/>
      <c r="S44" s="24">
        <f>O40+P40+Q44+R40</f>
        <v>0.038796000000000004</v>
      </c>
      <c r="AE44" s="120"/>
      <c r="AF44" s="1"/>
      <c r="AG44" s="1"/>
      <c r="AH44" s="1"/>
      <c r="AI44" s="1"/>
      <c r="AJ44" s="1"/>
      <c r="AK44" s="1"/>
    </row>
    <row r="45" spans="2:37" ht="13.5">
      <c r="B45" s="6" t="s">
        <v>11</v>
      </c>
      <c r="C45" s="329"/>
      <c r="D45" s="329"/>
      <c r="E45" s="329"/>
      <c r="F45" s="373"/>
      <c r="G45" s="363"/>
      <c r="H45" s="79">
        <f>D166</f>
        <v>0.023203</v>
      </c>
      <c r="I45" s="361"/>
      <c r="J45" s="361"/>
      <c r="K45" s="361"/>
      <c r="L45" s="363"/>
      <c r="M45" s="363"/>
      <c r="N45" s="29">
        <f>H45+I40+J40+K40</f>
        <v>0.071952</v>
      </c>
      <c r="O45" s="361"/>
      <c r="P45" s="369"/>
      <c r="Q45" s="83">
        <f t="shared" si="1"/>
        <v>0.00792</v>
      </c>
      <c r="R45" s="361"/>
      <c r="S45" s="24">
        <f>O40+P40+Q45+R40</f>
        <v>0.029596</v>
      </c>
      <c r="AE45" s="120"/>
      <c r="AF45" s="1"/>
      <c r="AG45" s="1"/>
      <c r="AH45" s="1"/>
      <c r="AI45" s="1"/>
      <c r="AJ45" s="1"/>
      <c r="AK45" s="1"/>
    </row>
    <row r="46" spans="2:31" ht="13.5">
      <c r="B46" s="55" t="s">
        <v>34</v>
      </c>
      <c r="C46" s="48"/>
      <c r="D46" s="72"/>
      <c r="E46" s="48"/>
      <c r="F46" s="49"/>
      <c r="G46" s="70"/>
      <c r="H46" s="50"/>
      <c r="I46" s="53"/>
      <c r="J46" s="50"/>
      <c r="K46" s="50"/>
      <c r="L46" s="50"/>
      <c r="M46" s="50"/>
      <c r="N46" s="49"/>
      <c r="O46" s="49"/>
      <c r="P46" s="118"/>
      <c r="Q46" s="53"/>
      <c r="R46" s="36"/>
      <c r="S46" s="36"/>
      <c r="AE46" s="120"/>
    </row>
    <row r="47" spans="2:37" s="9" customFormat="1" ht="13.5">
      <c r="B47" s="56" t="s">
        <v>45</v>
      </c>
      <c r="C47" s="327" t="s">
        <v>29</v>
      </c>
      <c r="D47" s="327" t="s">
        <v>29</v>
      </c>
      <c r="E47" s="335">
        <f>E157</f>
        <v>79.11</v>
      </c>
      <c r="F47" s="356">
        <f>SUM(C47:E49)</f>
        <v>79.11</v>
      </c>
      <c r="G47" s="73">
        <f>D159</f>
        <v>53.4</v>
      </c>
      <c r="H47" s="327" t="s">
        <v>29</v>
      </c>
      <c r="I47" s="327" t="s">
        <v>29</v>
      </c>
      <c r="J47" s="327" t="s">
        <v>29</v>
      </c>
      <c r="K47" s="327" t="s">
        <v>29</v>
      </c>
      <c r="L47" s="358">
        <f>D172</f>
        <v>0</v>
      </c>
      <c r="M47" s="358">
        <f>D173</f>
        <v>0</v>
      </c>
      <c r="N47" s="57">
        <f>G47+L47+M47</f>
        <v>53.4</v>
      </c>
      <c r="O47" s="346" t="s">
        <v>29</v>
      </c>
      <c r="P47" s="346" t="s">
        <v>29</v>
      </c>
      <c r="Q47" s="358">
        <f>D178</f>
        <v>-27.01</v>
      </c>
      <c r="R47" s="327" t="s">
        <v>29</v>
      </c>
      <c r="S47" s="356">
        <f>Q47</f>
        <v>-27.01</v>
      </c>
      <c r="T47" s="51"/>
      <c r="AE47" s="120"/>
      <c r="AF47" s="39"/>
      <c r="AG47" s="39"/>
      <c r="AH47" s="39"/>
      <c r="AI47" s="39"/>
      <c r="AJ47" s="39"/>
      <c r="AK47" s="39"/>
    </row>
    <row r="48" spans="2:31" ht="13.5">
      <c r="B48" s="56" t="s">
        <v>23</v>
      </c>
      <c r="C48" s="328"/>
      <c r="D48" s="328"/>
      <c r="E48" s="335"/>
      <c r="F48" s="356"/>
      <c r="G48" s="73">
        <f>D160</f>
        <v>401.33</v>
      </c>
      <c r="H48" s="328"/>
      <c r="I48" s="328"/>
      <c r="J48" s="328"/>
      <c r="K48" s="328"/>
      <c r="L48" s="358"/>
      <c r="M48" s="358"/>
      <c r="N48" s="57">
        <f>G48+L47+M47</f>
        <v>401.33</v>
      </c>
      <c r="O48" s="347"/>
      <c r="P48" s="347"/>
      <c r="Q48" s="358"/>
      <c r="R48" s="328"/>
      <c r="S48" s="356"/>
      <c r="AE48" s="120"/>
    </row>
    <row r="49" spans="2:31" ht="13.5">
      <c r="B49" s="54" t="s">
        <v>24</v>
      </c>
      <c r="C49" s="329"/>
      <c r="D49" s="329"/>
      <c r="E49" s="336"/>
      <c r="F49" s="357"/>
      <c r="G49" s="74">
        <f>D161</f>
        <v>900.5699999999999</v>
      </c>
      <c r="H49" s="329"/>
      <c r="I49" s="329"/>
      <c r="J49" s="329"/>
      <c r="K49" s="329"/>
      <c r="L49" s="359"/>
      <c r="M49" s="359"/>
      <c r="N49" s="58">
        <f>G49+L47+M47</f>
        <v>900.5699999999999</v>
      </c>
      <c r="O49" s="348"/>
      <c r="P49" s="348"/>
      <c r="Q49" s="359"/>
      <c r="R49" s="329"/>
      <c r="S49" s="357"/>
      <c r="AE49" s="120"/>
    </row>
    <row r="50" spans="2:37" s="9" customFormat="1" ht="25.5" customHeight="1">
      <c r="B50" s="112" t="s">
        <v>38</v>
      </c>
      <c r="C50" s="332" t="s">
        <v>43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4"/>
      <c r="T50" s="113"/>
      <c r="U50" s="113"/>
      <c r="V50" s="113"/>
      <c r="W50" s="113"/>
      <c r="AE50" s="39"/>
      <c r="AF50" s="39"/>
      <c r="AG50" s="39"/>
      <c r="AH50" s="39"/>
      <c r="AI50" s="39"/>
      <c r="AJ50" s="39"/>
      <c r="AK50" s="39"/>
    </row>
    <row r="51" spans="2:19" ht="13.5">
      <c r="B51" s="71"/>
      <c r="C51" s="46"/>
      <c r="D51" s="46"/>
      <c r="E51" s="46"/>
      <c r="F51" s="47"/>
      <c r="G51" s="80"/>
      <c r="H51" s="80"/>
      <c r="I51" s="80"/>
      <c r="J51" s="80"/>
      <c r="K51" s="80"/>
      <c r="L51" s="80"/>
      <c r="M51" s="80"/>
      <c r="N51" s="47"/>
      <c r="O51" s="47"/>
      <c r="P51" s="80"/>
      <c r="Q51" s="80"/>
      <c r="R51" s="9"/>
      <c r="S51" s="9"/>
    </row>
    <row r="52" spans="2:37" s="68" customFormat="1" ht="13.5">
      <c r="B52" s="67"/>
      <c r="C52" s="60"/>
      <c r="D52" s="60"/>
      <c r="E52" s="60"/>
      <c r="F52" s="64"/>
      <c r="G52" s="81"/>
      <c r="H52" s="81"/>
      <c r="I52" s="81"/>
      <c r="J52" s="81"/>
      <c r="K52" s="81"/>
      <c r="L52" s="81"/>
      <c r="M52" s="81"/>
      <c r="N52" s="64"/>
      <c r="O52" s="64"/>
      <c r="P52" s="81"/>
      <c r="Q52" s="81"/>
      <c r="R52" s="19"/>
      <c r="S52" s="19"/>
      <c r="T52" s="65"/>
      <c r="U52" s="19"/>
      <c r="V52" s="19"/>
      <c r="W52" s="19"/>
      <c r="AE52" s="66"/>
      <c r="AF52" s="69"/>
      <c r="AG52" s="69"/>
      <c r="AH52" s="69"/>
      <c r="AI52" s="69"/>
      <c r="AJ52" s="69"/>
      <c r="AK52" s="69"/>
    </row>
    <row r="53" spans="2:37" s="68" customFormat="1" ht="24" customHeight="1">
      <c r="B53" s="114" t="s">
        <v>53</v>
      </c>
      <c r="C53" s="60"/>
      <c r="D53" s="60"/>
      <c r="E53" s="60"/>
      <c r="F53" s="64"/>
      <c r="G53" s="81"/>
      <c r="H53" s="81"/>
      <c r="I53" s="81"/>
      <c r="J53" s="81"/>
      <c r="K53" s="81"/>
      <c r="L53" s="81"/>
      <c r="M53" s="81"/>
      <c r="N53" s="64"/>
      <c r="O53" s="64"/>
      <c r="P53" s="81"/>
      <c r="Q53" s="81"/>
      <c r="R53" s="19"/>
      <c r="S53" s="19"/>
      <c r="T53" s="65"/>
      <c r="U53" s="19"/>
      <c r="V53" s="19"/>
      <c r="W53" s="19"/>
      <c r="AE53" s="66"/>
      <c r="AF53" s="69"/>
      <c r="AG53" s="69"/>
      <c r="AH53" s="69"/>
      <c r="AI53" s="69"/>
      <c r="AJ53" s="69"/>
      <c r="AK53" s="69"/>
    </row>
    <row r="54" spans="2:37" s="68" customFormat="1" ht="12.75" customHeight="1">
      <c r="B54" s="105" t="s">
        <v>44</v>
      </c>
      <c r="C54" s="60"/>
      <c r="D54" s="60"/>
      <c r="E54" s="60"/>
      <c r="F54" s="340" t="s">
        <v>28</v>
      </c>
      <c r="G54" s="81"/>
      <c r="H54" s="81"/>
      <c r="I54" s="81"/>
      <c r="J54" s="81"/>
      <c r="K54" s="81"/>
      <c r="L54" s="81"/>
      <c r="M54" s="81"/>
      <c r="N54" s="340" t="s">
        <v>47</v>
      </c>
      <c r="O54" s="117"/>
      <c r="P54" s="81"/>
      <c r="Q54" s="81"/>
      <c r="R54" s="19"/>
      <c r="S54" s="340" t="s">
        <v>30</v>
      </c>
      <c r="T54" s="65"/>
      <c r="U54" s="19"/>
      <c r="V54" s="19"/>
      <c r="W54" s="19"/>
      <c r="AE54" s="66"/>
      <c r="AF54" s="69"/>
      <c r="AG54" s="69"/>
      <c r="AH54" s="69"/>
      <c r="AI54" s="69"/>
      <c r="AJ54" s="69"/>
      <c r="AK54" s="69"/>
    </row>
    <row r="55" spans="2:19" ht="15" customHeight="1">
      <c r="B55" s="110" t="s">
        <v>39</v>
      </c>
      <c r="C55" s="12"/>
      <c r="D55" s="12"/>
      <c r="E55" s="12"/>
      <c r="F55" s="341"/>
      <c r="G55" s="10"/>
      <c r="H55" s="10"/>
      <c r="I55" s="10"/>
      <c r="J55" s="10"/>
      <c r="K55" s="10"/>
      <c r="L55" s="10"/>
      <c r="M55" s="10"/>
      <c r="N55" s="341"/>
      <c r="O55" s="117"/>
      <c r="P55" s="10"/>
      <c r="Q55" s="10"/>
      <c r="R55" s="10"/>
      <c r="S55" s="341"/>
    </row>
    <row r="56" spans="2:19" ht="13.5">
      <c r="B56" s="103" t="s">
        <v>86</v>
      </c>
      <c r="C56" s="107" t="s">
        <v>13</v>
      </c>
      <c r="D56" s="82" t="s">
        <v>14</v>
      </c>
      <c r="E56" s="82" t="s">
        <v>0</v>
      </c>
      <c r="F56" s="343"/>
      <c r="G56" s="111" t="s">
        <v>17</v>
      </c>
      <c r="H56" s="34" t="s">
        <v>18</v>
      </c>
      <c r="I56" s="34" t="s">
        <v>6</v>
      </c>
      <c r="J56" s="34" t="s">
        <v>5</v>
      </c>
      <c r="K56" s="34" t="s">
        <v>1</v>
      </c>
      <c r="L56" s="45" t="s">
        <v>26</v>
      </c>
      <c r="M56" s="108" t="s">
        <v>27</v>
      </c>
      <c r="N56" s="343"/>
      <c r="O56" s="34" t="s">
        <v>3</v>
      </c>
      <c r="P56" s="111" t="s">
        <v>4</v>
      </c>
      <c r="Q56" s="106" t="s">
        <v>2</v>
      </c>
      <c r="R56" s="106" t="s">
        <v>19</v>
      </c>
      <c r="S56" s="343"/>
    </row>
    <row r="57" spans="2:33" ht="13.5">
      <c r="B57" s="16" t="s">
        <v>35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21"/>
      <c r="O57" s="21"/>
      <c r="P57" s="30"/>
      <c r="Q57" s="31"/>
      <c r="R57" s="35"/>
      <c r="S57" s="35"/>
      <c r="AE57" s="1"/>
      <c r="AF57" s="1"/>
      <c r="AG57" s="1"/>
    </row>
    <row r="58" spans="2:33" ht="13.5">
      <c r="B58" s="6" t="s">
        <v>25</v>
      </c>
      <c r="C58" s="328">
        <f>ROUND(B14*C155,6)</f>
        <v>0.217694</v>
      </c>
      <c r="D58" s="328">
        <f>ROUND(B14*C156,6)</f>
        <v>0.028573</v>
      </c>
      <c r="E58" s="328">
        <f>C157</f>
        <v>0.007946</v>
      </c>
      <c r="F58" s="364">
        <f>SUM(C58:E63)</f>
        <v>0.254213</v>
      </c>
      <c r="G58" s="362" t="s">
        <v>29</v>
      </c>
      <c r="H58" s="196">
        <v>0</v>
      </c>
      <c r="I58" s="360">
        <f>ROUND(B14*E169,6)</f>
        <v>0.043368</v>
      </c>
      <c r="J58" s="360">
        <f>C170</f>
        <v>0.001526</v>
      </c>
      <c r="K58" s="360">
        <f>C171</f>
        <v>0.009851</v>
      </c>
      <c r="L58" s="362" t="s">
        <v>29</v>
      </c>
      <c r="M58" s="362" t="s">
        <v>29</v>
      </c>
      <c r="N58" s="33">
        <f>H58+I58+J58+K58</f>
        <v>0.054744999999999995</v>
      </c>
      <c r="O58" s="360">
        <f>D175</f>
        <v>0.001336</v>
      </c>
      <c r="P58" s="368">
        <f>C176</f>
        <v>0.017236</v>
      </c>
      <c r="Q58" s="194">
        <f aca="true" t="shared" si="2" ref="Q58:Q63">C177</f>
        <v>0.00292</v>
      </c>
      <c r="R58" s="360">
        <f>C183</f>
        <v>0.003104</v>
      </c>
      <c r="S58" s="24">
        <f>O58+P58+Q58+R58</f>
        <v>0.024596</v>
      </c>
      <c r="AE58" s="1"/>
      <c r="AF58" s="1"/>
      <c r="AG58" s="1"/>
    </row>
    <row r="59" spans="2:33" ht="13.5">
      <c r="B59" s="6" t="s">
        <v>7</v>
      </c>
      <c r="C59" s="328"/>
      <c r="D59" s="328"/>
      <c r="E59" s="328"/>
      <c r="F59" s="364"/>
      <c r="G59" s="362"/>
      <c r="H59" s="196">
        <f>E162</f>
        <v>0.092056</v>
      </c>
      <c r="I59" s="360"/>
      <c r="J59" s="360"/>
      <c r="K59" s="360"/>
      <c r="L59" s="362"/>
      <c r="M59" s="362"/>
      <c r="N59" s="33">
        <f>H59+I58+J58+K58</f>
        <v>0.146801</v>
      </c>
      <c r="O59" s="360"/>
      <c r="P59" s="368"/>
      <c r="Q59" s="194">
        <f t="shared" si="2"/>
        <v>0.04752</v>
      </c>
      <c r="R59" s="360"/>
      <c r="S59" s="24">
        <f>O58+P58+Q59+R58</f>
        <v>0.069196</v>
      </c>
      <c r="AE59" s="1"/>
      <c r="AF59" s="1"/>
      <c r="AG59" s="1"/>
    </row>
    <row r="60" spans="2:33" ht="13.5">
      <c r="B60" s="6" t="s">
        <v>8</v>
      </c>
      <c r="C60" s="328"/>
      <c r="D60" s="328"/>
      <c r="E60" s="328"/>
      <c r="F60" s="364"/>
      <c r="G60" s="362"/>
      <c r="H60" s="196">
        <f>E163</f>
        <v>0.084257</v>
      </c>
      <c r="I60" s="360"/>
      <c r="J60" s="360"/>
      <c r="K60" s="360"/>
      <c r="L60" s="362"/>
      <c r="M60" s="362"/>
      <c r="N60" s="33">
        <f>H60+I58+J58+K58</f>
        <v>0.139002</v>
      </c>
      <c r="O60" s="360"/>
      <c r="P60" s="368"/>
      <c r="Q60" s="194">
        <f t="shared" si="2"/>
        <v>0.02862</v>
      </c>
      <c r="R60" s="360"/>
      <c r="S60" s="24">
        <f>O58+P58+Q60+R58</f>
        <v>0.050296</v>
      </c>
      <c r="AE60" s="1"/>
      <c r="AF60" s="1"/>
      <c r="AG60" s="1"/>
    </row>
    <row r="61" spans="2:33" ht="13.5">
      <c r="B61" s="6" t="s">
        <v>9</v>
      </c>
      <c r="C61" s="328"/>
      <c r="D61" s="328"/>
      <c r="E61" s="328"/>
      <c r="F61" s="364"/>
      <c r="G61" s="362"/>
      <c r="H61" s="196">
        <f>E164</f>
        <v>0.084611</v>
      </c>
      <c r="I61" s="360"/>
      <c r="J61" s="360"/>
      <c r="K61" s="360"/>
      <c r="L61" s="362"/>
      <c r="M61" s="362"/>
      <c r="N61" s="33">
        <f>H61+I58+J58+K58</f>
        <v>0.139356</v>
      </c>
      <c r="O61" s="360"/>
      <c r="P61" s="368"/>
      <c r="Q61" s="194">
        <f t="shared" si="2"/>
        <v>0.02342</v>
      </c>
      <c r="R61" s="360"/>
      <c r="S61" s="24">
        <f>O58+P58+Q61+R58</f>
        <v>0.045096000000000004</v>
      </c>
      <c r="AE61" s="1"/>
      <c r="AF61" s="1"/>
      <c r="AG61" s="1"/>
    </row>
    <row r="62" spans="2:33" ht="13.5">
      <c r="B62" s="6" t="s">
        <v>10</v>
      </c>
      <c r="C62" s="328"/>
      <c r="D62" s="328"/>
      <c r="E62" s="328"/>
      <c r="F62" s="364"/>
      <c r="G62" s="362"/>
      <c r="H62" s="196">
        <f>E165</f>
        <v>0.063222</v>
      </c>
      <c r="I62" s="360"/>
      <c r="J62" s="360"/>
      <c r="K62" s="360"/>
      <c r="L62" s="362"/>
      <c r="M62" s="362"/>
      <c r="N62" s="33">
        <f>H62+I58+J58+K58</f>
        <v>0.11796699999999999</v>
      </c>
      <c r="O62" s="360"/>
      <c r="P62" s="368"/>
      <c r="Q62" s="194">
        <f t="shared" si="2"/>
        <v>0.01712</v>
      </c>
      <c r="R62" s="360"/>
      <c r="S62" s="24">
        <f>O58+P58+Q62+R58</f>
        <v>0.038796000000000004</v>
      </c>
      <c r="AE62" s="1"/>
      <c r="AF62" s="1"/>
      <c r="AG62" s="1"/>
    </row>
    <row r="63" spans="2:33" ht="13.5">
      <c r="B63" s="6" t="s">
        <v>11</v>
      </c>
      <c r="C63" s="329"/>
      <c r="D63" s="329"/>
      <c r="E63" s="329"/>
      <c r="F63" s="365"/>
      <c r="G63" s="363"/>
      <c r="H63" s="196">
        <f>E166</f>
        <v>0.032025</v>
      </c>
      <c r="I63" s="361"/>
      <c r="J63" s="361"/>
      <c r="K63" s="361"/>
      <c r="L63" s="363"/>
      <c r="M63" s="363"/>
      <c r="N63" s="33">
        <f>H63+I58+J58+K58</f>
        <v>0.08676999999999999</v>
      </c>
      <c r="O63" s="361"/>
      <c r="P63" s="369"/>
      <c r="Q63" s="195">
        <f t="shared" si="2"/>
        <v>0.00792</v>
      </c>
      <c r="R63" s="361"/>
      <c r="S63" s="24">
        <f>O58+P58+Q63+R58</f>
        <v>0.029596</v>
      </c>
      <c r="AE63" s="1"/>
      <c r="AF63" s="1"/>
      <c r="AG63" s="1"/>
    </row>
    <row r="64" spans="2:33" ht="13.5">
      <c r="B64" s="55" t="s">
        <v>34</v>
      </c>
      <c r="C64" s="48"/>
      <c r="D64" s="52"/>
      <c r="E64" s="48"/>
      <c r="F64" s="49"/>
      <c r="G64" s="70"/>
      <c r="H64" s="50"/>
      <c r="I64" s="53"/>
      <c r="J64" s="50"/>
      <c r="K64" s="50"/>
      <c r="L64" s="50"/>
      <c r="M64" s="50"/>
      <c r="N64" s="49"/>
      <c r="O64" s="49"/>
      <c r="P64" s="50"/>
      <c r="Q64" s="53"/>
      <c r="R64" s="36"/>
      <c r="S64" s="36"/>
      <c r="AE64" s="1"/>
      <c r="AF64" s="1"/>
      <c r="AG64" s="1"/>
    </row>
    <row r="65" spans="2:37" s="9" customFormat="1" ht="13.5">
      <c r="B65" s="56" t="s">
        <v>45</v>
      </c>
      <c r="C65" s="327" t="s">
        <v>29</v>
      </c>
      <c r="D65" s="327" t="s">
        <v>29</v>
      </c>
      <c r="E65" s="335">
        <f>E157</f>
        <v>79.11</v>
      </c>
      <c r="F65" s="356">
        <f>SUM(C65:E67)</f>
        <v>79.11</v>
      </c>
      <c r="G65" s="73">
        <f>E159</f>
        <v>59.34</v>
      </c>
      <c r="H65" s="327" t="s">
        <v>29</v>
      </c>
      <c r="I65" s="327" t="s">
        <v>29</v>
      </c>
      <c r="J65" s="327" t="s">
        <v>29</v>
      </c>
      <c r="K65" s="327" t="s">
        <v>29</v>
      </c>
      <c r="L65" s="358">
        <f>E172</f>
        <v>0</v>
      </c>
      <c r="M65" s="358">
        <f>E173</f>
        <v>0</v>
      </c>
      <c r="N65" s="57">
        <f>G65+L65+M65</f>
        <v>59.34</v>
      </c>
      <c r="O65" s="327" t="s">
        <v>29</v>
      </c>
      <c r="P65" s="327" t="s">
        <v>29</v>
      </c>
      <c r="Q65" s="358">
        <f>D178</f>
        <v>-27.01</v>
      </c>
      <c r="R65" s="327" t="s">
        <v>29</v>
      </c>
      <c r="S65" s="356">
        <f>Q65</f>
        <v>-27.01</v>
      </c>
      <c r="T65" s="51"/>
      <c r="AH65" s="39"/>
      <c r="AI65" s="39"/>
      <c r="AJ65" s="39"/>
      <c r="AK65" s="39"/>
    </row>
    <row r="66" spans="2:33" ht="13.5">
      <c r="B66" s="56" t="s">
        <v>23</v>
      </c>
      <c r="C66" s="328"/>
      <c r="D66" s="328"/>
      <c r="E66" s="335"/>
      <c r="F66" s="356"/>
      <c r="G66" s="73">
        <f>E160</f>
        <v>436.41999999999996</v>
      </c>
      <c r="H66" s="328"/>
      <c r="I66" s="328"/>
      <c r="J66" s="328"/>
      <c r="K66" s="328"/>
      <c r="L66" s="358"/>
      <c r="M66" s="358"/>
      <c r="N66" s="57">
        <f>G66+L65+M65</f>
        <v>436.41999999999996</v>
      </c>
      <c r="O66" s="328"/>
      <c r="P66" s="328"/>
      <c r="Q66" s="358"/>
      <c r="R66" s="328"/>
      <c r="S66" s="356"/>
      <c r="AE66" s="1"/>
      <c r="AF66" s="1"/>
      <c r="AG66" s="1"/>
    </row>
    <row r="67" spans="2:33" ht="13.5">
      <c r="B67" s="54" t="s">
        <v>24</v>
      </c>
      <c r="C67" s="329"/>
      <c r="D67" s="329"/>
      <c r="E67" s="336"/>
      <c r="F67" s="357"/>
      <c r="G67" s="74">
        <f>E161</f>
        <v>975.86</v>
      </c>
      <c r="H67" s="329"/>
      <c r="I67" s="329"/>
      <c r="J67" s="329"/>
      <c r="K67" s="329"/>
      <c r="L67" s="359"/>
      <c r="M67" s="359"/>
      <c r="N67" s="58">
        <f>G67+L65+M65</f>
        <v>975.86</v>
      </c>
      <c r="O67" s="329"/>
      <c r="P67" s="329"/>
      <c r="Q67" s="359"/>
      <c r="R67" s="329"/>
      <c r="S67" s="357"/>
      <c r="AE67" s="1"/>
      <c r="AF67" s="1"/>
      <c r="AG67" s="1"/>
    </row>
    <row r="68" spans="2:37" s="9" customFormat="1" ht="25.5" customHeight="1">
      <c r="B68" s="112" t="s">
        <v>38</v>
      </c>
      <c r="C68" s="332" t="s">
        <v>43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4"/>
      <c r="T68" s="113"/>
      <c r="U68" s="113"/>
      <c r="V68" s="113"/>
      <c r="W68" s="113"/>
      <c r="AE68" s="39"/>
      <c r="AF68" s="39"/>
      <c r="AG68" s="39"/>
      <c r="AH68" s="39"/>
      <c r="AI68" s="39"/>
      <c r="AJ68" s="39"/>
      <c r="AK68" s="39"/>
    </row>
    <row r="69" spans="2:33" ht="13.5">
      <c r="B69" s="71"/>
      <c r="C69" s="46"/>
      <c r="D69" s="46"/>
      <c r="E69" s="46"/>
      <c r="F69" s="47"/>
      <c r="G69" s="80"/>
      <c r="H69" s="80"/>
      <c r="I69" s="80"/>
      <c r="J69" s="80"/>
      <c r="K69" s="80"/>
      <c r="L69" s="80"/>
      <c r="M69" s="80"/>
      <c r="N69" s="47"/>
      <c r="O69" s="47"/>
      <c r="P69" s="80"/>
      <c r="Q69" s="80"/>
      <c r="R69" s="9"/>
      <c r="S69" s="9"/>
      <c r="AE69" s="1"/>
      <c r="AF69" s="1"/>
      <c r="AG69" s="1"/>
    </row>
    <row r="70" spans="2:19" ht="13.5"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2:19" ht="24" customHeight="1">
      <c r="B71" s="114" t="s">
        <v>54</v>
      </c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2:19" ht="12.75" customHeight="1">
      <c r="B72" s="105" t="s">
        <v>44</v>
      </c>
      <c r="C72" s="9"/>
      <c r="D72" s="9"/>
      <c r="E72" s="9"/>
      <c r="F72" s="340" t="s">
        <v>28</v>
      </c>
      <c r="G72" s="10"/>
      <c r="H72" s="10"/>
      <c r="I72" s="10"/>
      <c r="J72" s="10"/>
      <c r="K72" s="10"/>
      <c r="L72" s="10"/>
      <c r="M72" s="10"/>
      <c r="N72" s="340" t="s">
        <v>47</v>
      </c>
      <c r="O72" s="117"/>
      <c r="P72" s="10"/>
      <c r="Q72" s="10"/>
      <c r="R72" s="10"/>
      <c r="S72" s="340" t="s">
        <v>30</v>
      </c>
    </row>
    <row r="73" spans="2:19" ht="15" customHeight="1">
      <c r="B73" s="110" t="s">
        <v>40</v>
      </c>
      <c r="C73" s="12"/>
      <c r="D73" s="12"/>
      <c r="E73" s="12"/>
      <c r="F73" s="341"/>
      <c r="G73" s="10"/>
      <c r="H73" s="10"/>
      <c r="I73" s="10"/>
      <c r="J73" s="10"/>
      <c r="K73" s="10"/>
      <c r="L73" s="10"/>
      <c r="M73" s="10"/>
      <c r="N73" s="341"/>
      <c r="O73" s="117"/>
      <c r="P73" s="10"/>
      <c r="Q73" s="10"/>
      <c r="R73" s="10"/>
      <c r="S73" s="341"/>
    </row>
    <row r="74" spans="2:19" ht="13.5">
      <c r="B74" s="103" t="s">
        <v>86</v>
      </c>
      <c r="C74" s="107" t="s">
        <v>13</v>
      </c>
      <c r="D74" s="82" t="s">
        <v>14</v>
      </c>
      <c r="E74" s="82" t="s">
        <v>0</v>
      </c>
      <c r="F74" s="343"/>
      <c r="G74" s="111" t="s">
        <v>17</v>
      </c>
      <c r="H74" s="34" t="s">
        <v>18</v>
      </c>
      <c r="I74" s="34" t="s">
        <v>6</v>
      </c>
      <c r="J74" s="34" t="s">
        <v>5</v>
      </c>
      <c r="K74" s="34" t="s">
        <v>1</v>
      </c>
      <c r="L74" s="45" t="s">
        <v>26</v>
      </c>
      <c r="M74" s="108" t="s">
        <v>27</v>
      </c>
      <c r="N74" s="343"/>
      <c r="O74" s="34" t="s">
        <v>3</v>
      </c>
      <c r="P74" s="111" t="s">
        <v>4</v>
      </c>
      <c r="Q74" s="106" t="s">
        <v>2</v>
      </c>
      <c r="R74" s="106" t="s">
        <v>19</v>
      </c>
      <c r="S74" s="343"/>
    </row>
    <row r="75" spans="2:19" ht="13.5">
      <c r="B75" s="16" t="s">
        <v>35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21"/>
      <c r="O75" s="21"/>
      <c r="P75" s="30"/>
      <c r="Q75" s="31"/>
      <c r="R75" s="35"/>
      <c r="S75" s="35"/>
    </row>
    <row r="76" spans="2:19" ht="13.5">
      <c r="B76" s="6" t="s">
        <v>25</v>
      </c>
      <c r="C76" s="328">
        <f>ROUND(B14*C155,6)</f>
        <v>0.217694</v>
      </c>
      <c r="D76" s="328">
        <f>ROUND(B14*C156,6)</f>
        <v>0.028573</v>
      </c>
      <c r="E76" s="328">
        <f>C157</f>
        <v>0.007946</v>
      </c>
      <c r="F76" s="364">
        <f>SUM(C76:E81)</f>
        <v>0.254213</v>
      </c>
      <c r="G76" s="362" t="s">
        <v>29</v>
      </c>
      <c r="H76" s="196">
        <v>0</v>
      </c>
      <c r="I76" s="360">
        <f>ROUND(B14*F169,6)</f>
        <v>0.041094</v>
      </c>
      <c r="J76" s="360">
        <f>C170</f>
        <v>0.001526</v>
      </c>
      <c r="K76" s="360">
        <f>C171</f>
        <v>0.009851</v>
      </c>
      <c r="L76" s="362" t="s">
        <v>29</v>
      </c>
      <c r="M76" s="362" t="s">
        <v>29</v>
      </c>
      <c r="N76" s="33">
        <f>H76+I76+J76+K76</f>
        <v>0.052471</v>
      </c>
      <c r="O76" s="360">
        <f>D175</f>
        <v>0.001336</v>
      </c>
      <c r="P76" s="368">
        <f>C176</f>
        <v>0.017236</v>
      </c>
      <c r="Q76" s="194">
        <f aca="true" t="shared" si="3" ref="Q76:Q81">C177</f>
        <v>0.00292</v>
      </c>
      <c r="R76" s="360">
        <f>C183</f>
        <v>0.003104</v>
      </c>
      <c r="S76" s="24">
        <f>O76+P76+Q76+R76</f>
        <v>0.024596</v>
      </c>
    </row>
    <row r="77" spans="2:19" ht="13.5">
      <c r="B77" s="6" t="s">
        <v>7</v>
      </c>
      <c r="C77" s="328"/>
      <c r="D77" s="328"/>
      <c r="E77" s="328"/>
      <c r="F77" s="364"/>
      <c r="G77" s="362"/>
      <c r="H77" s="196">
        <f>F162</f>
        <v>0.11574</v>
      </c>
      <c r="I77" s="360"/>
      <c r="J77" s="360"/>
      <c r="K77" s="360"/>
      <c r="L77" s="362"/>
      <c r="M77" s="362"/>
      <c r="N77" s="33">
        <f>H77+I76+J76+K76</f>
        <v>0.168211</v>
      </c>
      <c r="O77" s="360"/>
      <c r="P77" s="368"/>
      <c r="Q77" s="194">
        <f t="shared" si="3"/>
        <v>0.04752</v>
      </c>
      <c r="R77" s="360"/>
      <c r="S77" s="24">
        <f>O76+P76+Q77+R76</f>
        <v>0.069196</v>
      </c>
    </row>
    <row r="78" spans="2:19" ht="13.5">
      <c r="B78" s="6" t="s">
        <v>8</v>
      </c>
      <c r="C78" s="328"/>
      <c r="D78" s="328"/>
      <c r="E78" s="328"/>
      <c r="F78" s="364"/>
      <c r="G78" s="362"/>
      <c r="H78" s="196">
        <f>F163</f>
        <v>0.105934</v>
      </c>
      <c r="I78" s="360"/>
      <c r="J78" s="360"/>
      <c r="K78" s="360"/>
      <c r="L78" s="362"/>
      <c r="M78" s="362"/>
      <c r="N78" s="33">
        <f>H78+I76+J76+K76</f>
        <v>0.158405</v>
      </c>
      <c r="O78" s="360"/>
      <c r="P78" s="368"/>
      <c r="Q78" s="194">
        <f t="shared" si="3"/>
        <v>0.02862</v>
      </c>
      <c r="R78" s="360"/>
      <c r="S78" s="24">
        <f>O76+P76+Q78+R76</f>
        <v>0.050296</v>
      </c>
    </row>
    <row r="79" spans="2:19" ht="13.5">
      <c r="B79" s="6" t="s">
        <v>9</v>
      </c>
      <c r="C79" s="328"/>
      <c r="D79" s="328"/>
      <c r="E79" s="328"/>
      <c r="F79" s="364"/>
      <c r="G79" s="362"/>
      <c r="H79" s="196">
        <f>F164</f>
        <v>0.10638</v>
      </c>
      <c r="I79" s="360"/>
      <c r="J79" s="360"/>
      <c r="K79" s="360"/>
      <c r="L79" s="362"/>
      <c r="M79" s="362"/>
      <c r="N79" s="33">
        <f>H79+I76+J76+K76</f>
        <v>0.158851</v>
      </c>
      <c r="O79" s="360"/>
      <c r="P79" s="368"/>
      <c r="Q79" s="194">
        <f t="shared" si="3"/>
        <v>0.02342</v>
      </c>
      <c r="R79" s="360"/>
      <c r="S79" s="24">
        <f>O76+P76+Q79+R76</f>
        <v>0.045096000000000004</v>
      </c>
    </row>
    <row r="80" spans="2:19" ht="13.5">
      <c r="B80" s="6" t="s">
        <v>10</v>
      </c>
      <c r="C80" s="328"/>
      <c r="D80" s="328"/>
      <c r="E80" s="328"/>
      <c r="F80" s="364"/>
      <c r="G80" s="362"/>
      <c r="H80" s="196">
        <f>F165</f>
        <v>0.079488</v>
      </c>
      <c r="I80" s="360"/>
      <c r="J80" s="360"/>
      <c r="K80" s="360"/>
      <c r="L80" s="362"/>
      <c r="M80" s="362"/>
      <c r="N80" s="33">
        <f>H80+I76+J76+K76</f>
        <v>0.131959</v>
      </c>
      <c r="O80" s="360"/>
      <c r="P80" s="368"/>
      <c r="Q80" s="194">
        <f t="shared" si="3"/>
        <v>0.01712</v>
      </c>
      <c r="R80" s="360"/>
      <c r="S80" s="24">
        <f>O76+P76+Q80+R76</f>
        <v>0.038796000000000004</v>
      </c>
    </row>
    <row r="81" spans="2:19" ht="13.5">
      <c r="B81" s="6" t="s">
        <v>11</v>
      </c>
      <c r="C81" s="329"/>
      <c r="D81" s="329"/>
      <c r="E81" s="329"/>
      <c r="F81" s="365"/>
      <c r="G81" s="363"/>
      <c r="H81" s="196">
        <f>F166</f>
        <v>0.040264</v>
      </c>
      <c r="I81" s="361"/>
      <c r="J81" s="361"/>
      <c r="K81" s="361"/>
      <c r="L81" s="363"/>
      <c r="M81" s="363"/>
      <c r="N81" s="33">
        <f>H81+I76+J76+K76</f>
        <v>0.092735</v>
      </c>
      <c r="O81" s="361"/>
      <c r="P81" s="369"/>
      <c r="Q81" s="195">
        <f t="shared" si="3"/>
        <v>0.00792</v>
      </c>
      <c r="R81" s="361"/>
      <c r="S81" s="24">
        <f>O76+P76+Q81+R76</f>
        <v>0.029596</v>
      </c>
    </row>
    <row r="82" spans="2:19" ht="13.5">
      <c r="B82" s="55" t="s">
        <v>34</v>
      </c>
      <c r="C82" s="48"/>
      <c r="D82" s="52"/>
      <c r="E82" s="48"/>
      <c r="F82" s="49"/>
      <c r="G82" s="70"/>
      <c r="H82" s="50"/>
      <c r="I82" s="53"/>
      <c r="J82" s="50"/>
      <c r="K82" s="50"/>
      <c r="L82" s="50"/>
      <c r="M82" s="50"/>
      <c r="N82" s="49"/>
      <c r="O82" s="49"/>
      <c r="P82" s="50"/>
      <c r="Q82" s="53"/>
      <c r="R82" s="36"/>
      <c r="S82" s="36"/>
    </row>
    <row r="83" spans="2:37" s="9" customFormat="1" ht="13.5">
      <c r="B83" s="56" t="s">
        <v>45</v>
      </c>
      <c r="C83" s="327" t="s">
        <v>29</v>
      </c>
      <c r="D83" s="327" t="s">
        <v>29</v>
      </c>
      <c r="E83" s="335">
        <f>E157</f>
        <v>79.11</v>
      </c>
      <c r="F83" s="356">
        <f>SUM(C83:E85)</f>
        <v>79.11</v>
      </c>
      <c r="G83" s="73">
        <f>F159</f>
        <v>54.19</v>
      </c>
      <c r="H83" s="327" t="s">
        <v>29</v>
      </c>
      <c r="I83" s="327" t="s">
        <v>29</v>
      </c>
      <c r="J83" s="327" t="s">
        <v>29</v>
      </c>
      <c r="K83" s="327" t="s">
        <v>29</v>
      </c>
      <c r="L83" s="358">
        <f>F172</f>
        <v>0</v>
      </c>
      <c r="M83" s="358">
        <f>F173</f>
        <v>0</v>
      </c>
      <c r="N83" s="57">
        <f>G83+L83+M83</f>
        <v>54.19</v>
      </c>
      <c r="O83" s="327" t="s">
        <v>29</v>
      </c>
      <c r="P83" s="327" t="s">
        <v>29</v>
      </c>
      <c r="Q83" s="358">
        <f>D178</f>
        <v>-27.01</v>
      </c>
      <c r="R83" s="327" t="s">
        <v>29</v>
      </c>
      <c r="S83" s="356">
        <f>Q83</f>
        <v>-27.01</v>
      </c>
      <c r="T83" s="51"/>
      <c r="AE83" s="39"/>
      <c r="AF83" s="39"/>
      <c r="AG83" s="39"/>
      <c r="AH83" s="39"/>
      <c r="AI83" s="39"/>
      <c r="AJ83" s="39"/>
      <c r="AK83" s="39"/>
    </row>
    <row r="84" spans="2:19" ht="13.5">
      <c r="B84" s="56" t="s">
        <v>23</v>
      </c>
      <c r="C84" s="328"/>
      <c r="D84" s="328"/>
      <c r="E84" s="335"/>
      <c r="F84" s="356"/>
      <c r="G84" s="73">
        <f>F160</f>
        <v>387.02</v>
      </c>
      <c r="H84" s="328"/>
      <c r="I84" s="328"/>
      <c r="J84" s="328"/>
      <c r="K84" s="328"/>
      <c r="L84" s="358"/>
      <c r="M84" s="358"/>
      <c r="N84" s="57">
        <f>G84+L83+M83</f>
        <v>387.02</v>
      </c>
      <c r="O84" s="328"/>
      <c r="P84" s="328"/>
      <c r="Q84" s="358"/>
      <c r="R84" s="328"/>
      <c r="S84" s="356"/>
    </row>
    <row r="85" spans="2:19" ht="13.5">
      <c r="B85" s="54" t="s">
        <v>24</v>
      </c>
      <c r="C85" s="329"/>
      <c r="D85" s="329"/>
      <c r="E85" s="336"/>
      <c r="F85" s="357"/>
      <c r="G85" s="74">
        <f>F161</f>
        <v>884.6600000000001</v>
      </c>
      <c r="H85" s="329"/>
      <c r="I85" s="329"/>
      <c r="J85" s="329"/>
      <c r="K85" s="329"/>
      <c r="L85" s="359"/>
      <c r="M85" s="359"/>
      <c r="N85" s="58">
        <f>G85+L83+M83</f>
        <v>884.6600000000001</v>
      </c>
      <c r="O85" s="329"/>
      <c r="P85" s="329"/>
      <c r="Q85" s="359"/>
      <c r="R85" s="329"/>
      <c r="S85" s="357"/>
    </row>
    <row r="86" spans="2:37" s="9" customFormat="1" ht="25.5" customHeight="1">
      <c r="B86" s="112" t="s">
        <v>38</v>
      </c>
      <c r="C86" s="332" t="s">
        <v>43</v>
      </c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4"/>
      <c r="T86" s="113"/>
      <c r="U86" s="113"/>
      <c r="V86" s="113"/>
      <c r="W86" s="113"/>
      <c r="AE86" s="39"/>
      <c r="AF86" s="39"/>
      <c r="AG86" s="39"/>
      <c r="AH86" s="39"/>
      <c r="AI86" s="39"/>
      <c r="AJ86" s="39"/>
      <c r="AK86" s="39"/>
    </row>
    <row r="87" spans="2:19" ht="13.5">
      <c r="B87" s="71"/>
      <c r="C87" s="46"/>
      <c r="D87" s="46"/>
      <c r="E87" s="46"/>
      <c r="F87" s="47"/>
      <c r="G87" s="80"/>
      <c r="H87" s="80"/>
      <c r="I87" s="80"/>
      <c r="J87" s="80"/>
      <c r="K87" s="80"/>
      <c r="L87" s="80"/>
      <c r="M87" s="80"/>
      <c r="N87" s="47"/>
      <c r="O87" s="47"/>
      <c r="P87" s="80"/>
      <c r="Q87" s="80"/>
      <c r="R87" s="9"/>
      <c r="S87" s="9"/>
    </row>
    <row r="88" spans="2:19" ht="13.5"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2:19" ht="24" customHeight="1">
      <c r="B89" s="114" t="s">
        <v>55</v>
      </c>
      <c r="C89" s="12"/>
      <c r="D89" s="12"/>
      <c r="E89" s="1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2:22" ht="15" customHeight="1">
      <c r="B90" s="105" t="s">
        <v>44</v>
      </c>
      <c r="C90" s="12"/>
      <c r="D90" s="12"/>
      <c r="E90" s="12"/>
      <c r="F90" s="340" t="s">
        <v>28</v>
      </c>
      <c r="G90" s="10"/>
      <c r="H90" s="10"/>
      <c r="I90" s="10"/>
      <c r="J90" s="10"/>
      <c r="K90" s="10"/>
      <c r="L90" s="10"/>
      <c r="M90" s="10"/>
      <c r="N90" s="340" t="s">
        <v>47</v>
      </c>
      <c r="O90" s="117"/>
      <c r="P90" s="10"/>
      <c r="Q90" s="10"/>
      <c r="R90" s="10"/>
      <c r="S90" s="340" t="s">
        <v>30</v>
      </c>
      <c r="T90" s="153"/>
      <c r="U90" s="19"/>
      <c r="V90" s="19"/>
    </row>
    <row r="91" spans="2:22" ht="15" customHeight="1">
      <c r="B91" s="115" t="s">
        <v>41</v>
      </c>
      <c r="C91" s="12"/>
      <c r="D91" s="12"/>
      <c r="E91" s="12"/>
      <c r="F91" s="341"/>
      <c r="G91" s="10"/>
      <c r="H91" s="10"/>
      <c r="I91" s="10"/>
      <c r="J91" s="10"/>
      <c r="K91" s="10"/>
      <c r="L91" s="10"/>
      <c r="M91" s="10"/>
      <c r="N91" s="341"/>
      <c r="O91" s="117"/>
      <c r="P91" s="10"/>
      <c r="Q91" s="10"/>
      <c r="R91" s="10"/>
      <c r="S91" s="341"/>
      <c r="T91" s="154"/>
      <c r="U91" s="19"/>
      <c r="V91" s="19"/>
    </row>
    <row r="92" spans="2:22" ht="13.5">
      <c r="B92" s="103" t="s">
        <v>86</v>
      </c>
      <c r="C92" s="107" t="s">
        <v>13</v>
      </c>
      <c r="D92" s="82" t="s">
        <v>14</v>
      </c>
      <c r="E92" s="82" t="s">
        <v>0</v>
      </c>
      <c r="F92" s="343"/>
      <c r="G92" s="111" t="s">
        <v>17</v>
      </c>
      <c r="H92" s="34" t="s">
        <v>18</v>
      </c>
      <c r="I92" s="34" t="s">
        <v>6</v>
      </c>
      <c r="J92" s="34" t="s">
        <v>5</v>
      </c>
      <c r="K92" s="34" t="s">
        <v>1</v>
      </c>
      <c r="L92" s="45" t="s">
        <v>26</v>
      </c>
      <c r="M92" s="108" t="s">
        <v>27</v>
      </c>
      <c r="N92" s="343"/>
      <c r="O92" s="111" t="s">
        <v>3</v>
      </c>
      <c r="P92" s="111" t="s">
        <v>4</v>
      </c>
      <c r="Q92" s="34" t="s">
        <v>2</v>
      </c>
      <c r="R92" s="106" t="s">
        <v>19</v>
      </c>
      <c r="S92" s="343"/>
      <c r="T92" s="65"/>
      <c r="U92" s="19"/>
      <c r="V92" s="19"/>
    </row>
    <row r="93" spans="2:22" ht="13.5">
      <c r="B93" s="16" t="s">
        <v>35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21"/>
      <c r="O93" s="21"/>
      <c r="P93" s="31"/>
      <c r="Q93" s="31"/>
      <c r="R93" s="35"/>
      <c r="S93" s="35"/>
      <c r="T93" s="153"/>
      <c r="U93" s="155"/>
      <c r="V93" s="19"/>
    </row>
    <row r="94" spans="2:22" ht="13.5">
      <c r="B94" s="6" t="s">
        <v>25</v>
      </c>
      <c r="C94" s="328">
        <f>ROUND(B14*C155,6)</f>
        <v>0.217694</v>
      </c>
      <c r="D94" s="328">
        <f>ROUND(B14*C156,6)</f>
        <v>0.028573</v>
      </c>
      <c r="E94" s="328">
        <f>C157</f>
        <v>0.007946</v>
      </c>
      <c r="F94" s="364">
        <f>SUM(C94:E99)</f>
        <v>0.254213</v>
      </c>
      <c r="G94" s="362" t="s">
        <v>29</v>
      </c>
      <c r="H94" s="194">
        <v>0</v>
      </c>
      <c r="I94" s="360">
        <f>ROUND(B14*G169,6)</f>
        <v>0.038828</v>
      </c>
      <c r="J94" s="360">
        <f>C170</f>
        <v>0.001526</v>
      </c>
      <c r="K94" s="360">
        <f>C171</f>
        <v>0.009851</v>
      </c>
      <c r="L94" s="362" t="s">
        <v>29</v>
      </c>
      <c r="M94" s="362" t="s">
        <v>29</v>
      </c>
      <c r="N94" s="33">
        <f>H94+I94+J94+K94</f>
        <v>0.050205</v>
      </c>
      <c r="O94" s="360">
        <f>D175</f>
        <v>0.001336</v>
      </c>
      <c r="P94" s="360">
        <f>C176</f>
        <v>0.017236</v>
      </c>
      <c r="Q94" s="194">
        <f aca="true" t="shared" si="4" ref="Q94:Q99">C177</f>
        <v>0.00292</v>
      </c>
      <c r="R94" s="360">
        <f>C183</f>
        <v>0.003104</v>
      </c>
      <c r="S94" s="24">
        <f>O94+P94+Q94+R94</f>
        <v>0.024596</v>
      </c>
      <c r="T94" s="154"/>
      <c r="U94" s="156"/>
      <c r="V94" s="19"/>
    </row>
    <row r="95" spans="2:22" ht="13.5">
      <c r="B95" s="6" t="s">
        <v>7</v>
      </c>
      <c r="C95" s="328"/>
      <c r="D95" s="328"/>
      <c r="E95" s="328"/>
      <c r="F95" s="364"/>
      <c r="G95" s="362"/>
      <c r="H95" s="194">
        <f>G162</f>
        <v>0.151418</v>
      </c>
      <c r="I95" s="360"/>
      <c r="J95" s="360"/>
      <c r="K95" s="360"/>
      <c r="L95" s="362"/>
      <c r="M95" s="362"/>
      <c r="N95" s="33">
        <f>H95+I94+J94+K94</f>
        <v>0.201623</v>
      </c>
      <c r="O95" s="360"/>
      <c r="P95" s="360"/>
      <c r="Q95" s="194">
        <f t="shared" si="4"/>
        <v>0.04752</v>
      </c>
      <c r="R95" s="360"/>
      <c r="S95" s="24">
        <f>O94+P94+Q95+R94</f>
        <v>0.069196</v>
      </c>
      <c r="T95" s="154"/>
      <c r="U95" s="156"/>
      <c r="V95" s="19"/>
    </row>
    <row r="96" spans="2:22" ht="13.5">
      <c r="B96" s="6" t="s">
        <v>8</v>
      </c>
      <c r="C96" s="328"/>
      <c r="D96" s="328"/>
      <c r="E96" s="328"/>
      <c r="F96" s="364"/>
      <c r="G96" s="362"/>
      <c r="H96" s="194">
        <f>G163</f>
        <v>0.138589</v>
      </c>
      <c r="I96" s="360"/>
      <c r="J96" s="360"/>
      <c r="K96" s="360"/>
      <c r="L96" s="362"/>
      <c r="M96" s="362"/>
      <c r="N96" s="33">
        <f>H96+I94+J94+K94</f>
        <v>0.188794</v>
      </c>
      <c r="O96" s="360"/>
      <c r="P96" s="360"/>
      <c r="Q96" s="194">
        <f t="shared" si="4"/>
        <v>0.02862</v>
      </c>
      <c r="R96" s="360"/>
      <c r="S96" s="24">
        <f>O94+P94+Q96+R94</f>
        <v>0.050296</v>
      </c>
      <c r="T96" s="154"/>
      <c r="U96" s="156"/>
      <c r="V96" s="19"/>
    </row>
    <row r="97" spans="2:22" ht="13.5">
      <c r="B97" s="6" t="s">
        <v>9</v>
      </c>
      <c r="C97" s="328"/>
      <c r="D97" s="328"/>
      <c r="E97" s="328"/>
      <c r="F97" s="364"/>
      <c r="G97" s="362"/>
      <c r="H97" s="194">
        <f>G164</f>
        <v>0.139173</v>
      </c>
      <c r="I97" s="360"/>
      <c r="J97" s="360"/>
      <c r="K97" s="360"/>
      <c r="L97" s="362"/>
      <c r="M97" s="362"/>
      <c r="N97" s="33">
        <f>H97+I94+J94+K94</f>
        <v>0.189378</v>
      </c>
      <c r="O97" s="360"/>
      <c r="P97" s="360"/>
      <c r="Q97" s="194">
        <f t="shared" si="4"/>
        <v>0.02342</v>
      </c>
      <c r="R97" s="360"/>
      <c r="S97" s="24">
        <f>O94+P94+Q97+R94</f>
        <v>0.045096000000000004</v>
      </c>
      <c r="T97" s="154"/>
      <c r="U97" s="156"/>
      <c r="V97" s="19"/>
    </row>
    <row r="98" spans="2:22" ht="13.5">
      <c r="B98" s="6" t="s">
        <v>10</v>
      </c>
      <c r="C98" s="328"/>
      <c r="D98" s="328"/>
      <c r="E98" s="328"/>
      <c r="F98" s="364"/>
      <c r="G98" s="362"/>
      <c r="H98" s="194">
        <f>G165</f>
        <v>0.103991</v>
      </c>
      <c r="I98" s="360"/>
      <c r="J98" s="360"/>
      <c r="K98" s="360"/>
      <c r="L98" s="362"/>
      <c r="M98" s="362"/>
      <c r="N98" s="33">
        <f>H98+I94+J94+K94</f>
        <v>0.154196</v>
      </c>
      <c r="O98" s="360"/>
      <c r="P98" s="360"/>
      <c r="Q98" s="194">
        <f t="shared" si="4"/>
        <v>0.01712</v>
      </c>
      <c r="R98" s="360"/>
      <c r="S98" s="24">
        <f>O94+P94+Q98+R94</f>
        <v>0.038796000000000004</v>
      </c>
      <c r="T98" s="154"/>
      <c r="U98" s="156"/>
      <c r="V98" s="19"/>
    </row>
    <row r="99" spans="2:22" ht="13.5">
      <c r="B99" s="6" t="s">
        <v>11</v>
      </c>
      <c r="C99" s="329"/>
      <c r="D99" s="329"/>
      <c r="E99" s="329"/>
      <c r="F99" s="365"/>
      <c r="G99" s="363"/>
      <c r="H99" s="194">
        <f>G166</f>
        <v>0.052676</v>
      </c>
      <c r="I99" s="361"/>
      <c r="J99" s="361"/>
      <c r="K99" s="361"/>
      <c r="L99" s="363"/>
      <c r="M99" s="363"/>
      <c r="N99" s="33">
        <f>H99+I94+J94+K94</f>
        <v>0.102881</v>
      </c>
      <c r="O99" s="361"/>
      <c r="P99" s="361"/>
      <c r="Q99" s="194">
        <f t="shared" si="4"/>
        <v>0.00792</v>
      </c>
      <c r="R99" s="361"/>
      <c r="S99" s="24">
        <f>O94+P94+Q99+R94</f>
        <v>0.029596</v>
      </c>
      <c r="T99" s="157"/>
      <c r="U99" s="158"/>
      <c r="V99" s="19"/>
    </row>
    <row r="100" spans="2:22" ht="13.5">
      <c r="B100" s="55" t="s">
        <v>34</v>
      </c>
      <c r="C100" s="48"/>
      <c r="D100" s="52"/>
      <c r="E100" s="48"/>
      <c r="F100" s="49"/>
      <c r="G100" s="70"/>
      <c r="H100" s="50"/>
      <c r="I100" s="53"/>
      <c r="J100" s="50"/>
      <c r="K100" s="50"/>
      <c r="L100" s="50"/>
      <c r="M100" s="50"/>
      <c r="N100" s="49"/>
      <c r="O100" s="49"/>
      <c r="P100" s="50"/>
      <c r="Q100" s="53"/>
      <c r="R100" s="36"/>
      <c r="S100" s="36"/>
      <c r="T100" s="65"/>
      <c r="U100" s="19"/>
      <c r="V100" s="19"/>
    </row>
    <row r="101" spans="2:37" s="9" customFormat="1" ht="13.5">
      <c r="B101" s="56" t="s">
        <v>45</v>
      </c>
      <c r="C101" s="327" t="s">
        <v>29</v>
      </c>
      <c r="D101" s="327" t="s">
        <v>29</v>
      </c>
      <c r="E101" s="335">
        <f>E157</f>
        <v>79.11</v>
      </c>
      <c r="F101" s="356">
        <f>SUM(C101:E103)</f>
        <v>79.11</v>
      </c>
      <c r="G101" s="73">
        <f>G159</f>
        <v>67.83</v>
      </c>
      <c r="H101" s="327" t="s">
        <v>29</v>
      </c>
      <c r="I101" s="327" t="s">
        <v>29</v>
      </c>
      <c r="J101" s="327" t="s">
        <v>29</v>
      </c>
      <c r="K101" s="327" t="s">
        <v>29</v>
      </c>
      <c r="L101" s="358">
        <f>G172</f>
        <v>0</v>
      </c>
      <c r="M101" s="358">
        <f>G173</f>
        <v>0</v>
      </c>
      <c r="N101" s="57">
        <f>G101+L101+M101</f>
        <v>67.83</v>
      </c>
      <c r="O101" s="327" t="s">
        <v>29</v>
      </c>
      <c r="P101" s="327" t="s">
        <v>29</v>
      </c>
      <c r="Q101" s="358">
        <f>D178</f>
        <v>-27.01</v>
      </c>
      <c r="R101" s="327" t="s">
        <v>29</v>
      </c>
      <c r="S101" s="356">
        <f>Q101</f>
        <v>-27.01</v>
      </c>
      <c r="T101" s="159"/>
      <c r="U101" s="160"/>
      <c r="V101" s="19"/>
      <c r="AE101" s="39"/>
      <c r="AF101" s="39"/>
      <c r="AG101" s="39"/>
      <c r="AH101" s="39"/>
      <c r="AI101" s="39"/>
      <c r="AJ101" s="39"/>
      <c r="AK101" s="39"/>
    </row>
    <row r="102" spans="2:22" ht="13.5">
      <c r="B102" s="56" t="s">
        <v>23</v>
      </c>
      <c r="C102" s="328"/>
      <c r="D102" s="328"/>
      <c r="E102" s="335"/>
      <c r="F102" s="356"/>
      <c r="G102" s="73">
        <f>G160</f>
        <v>504.66999999999996</v>
      </c>
      <c r="H102" s="328"/>
      <c r="I102" s="328"/>
      <c r="J102" s="328"/>
      <c r="K102" s="328"/>
      <c r="L102" s="358"/>
      <c r="M102" s="358"/>
      <c r="N102" s="57">
        <f>G102+L101+M101</f>
        <v>504.66999999999996</v>
      </c>
      <c r="O102" s="328"/>
      <c r="P102" s="328"/>
      <c r="Q102" s="358"/>
      <c r="R102" s="328"/>
      <c r="S102" s="356"/>
      <c r="T102" s="159"/>
      <c r="U102" s="160"/>
      <c r="V102" s="19"/>
    </row>
    <row r="103" spans="2:22" ht="13.5">
      <c r="B103" s="54" t="s">
        <v>24</v>
      </c>
      <c r="C103" s="329"/>
      <c r="D103" s="329"/>
      <c r="E103" s="336"/>
      <c r="F103" s="357"/>
      <c r="G103" s="74">
        <f>G161</f>
        <v>1119.2</v>
      </c>
      <c r="H103" s="329"/>
      <c r="I103" s="329"/>
      <c r="J103" s="329"/>
      <c r="K103" s="329"/>
      <c r="L103" s="359"/>
      <c r="M103" s="359"/>
      <c r="N103" s="58">
        <f>G103+L101+M101</f>
        <v>1119.2</v>
      </c>
      <c r="O103" s="329"/>
      <c r="P103" s="329"/>
      <c r="Q103" s="359"/>
      <c r="R103" s="329"/>
      <c r="S103" s="357"/>
      <c r="T103" s="159"/>
      <c r="U103" s="160"/>
      <c r="V103" s="19"/>
    </row>
    <row r="104" spans="2:37" s="9" customFormat="1" ht="25.5" customHeight="1">
      <c r="B104" s="112" t="s">
        <v>38</v>
      </c>
      <c r="C104" s="332" t="s">
        <v>43</v>
      </c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4"/>
      <c r="T104" s="113"/>
      <c r="U104" s="113"/>
      <c r="V104" s="113"/>
      <c r="W104" s="113"/>
      <c r="AE104" s="39"/>
      <c r="AF104" s="39"/>
      <c r="AG104" s="39"/>
      <c r="AH104" s="39"/>
      <c r="AI104" s="39"/>
      <c r="AJ104" s="39"/>
      <c r="AK104" s="39"/>
    </row>
    <row r="105" spans="2:19" ht="13.5">
      <c r="B105" s="71"/>
      <c r="C105" s="46"/>
      <c r="D105" s="46"/>
      <c r="E105" s="46"/>
      <c r="F105" s="47"/>
      <c r="G105" s="80"/>
      <c r="H105" s="80"/>
      <c r="I105" s="80"/>
      <c r="J105" s="80"/>
      <c r="K105" s="80"/>
      <c r="L105" s="80"/>
      <c r="M105" s="80"/>
      <c r="N105" s="47"/>
      <c r="O105" s="47"/>
      <c r="P105" s="80"/>
      <c r="Q105" s="80"/>
      <c r="R105" s="9"/>
      <c r="S105" s="9"/>
    </row>
    <row r="106" spans="2:19" ht="13.5"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2:19" ht="24" customHeight="1">
      <c r="B107" s="114" t="s">
        <v>56</v>
      </c>
      <c r="C107" s="12"/>
      <c r="D107" s="12"/>
      <c r="E107" s="1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2:19" ht="15" customHeight="1">
      <c r="B108" s="105" t="s">
        <v>44</v>
      </c>
      <c r="C108" s="12"/>
      <c r="D108" s="12"/>
      <c r="E108" s="12"/>
      <c r="F108" s="340" t="s">
        <v>28</v>
      </c>
      <c r="G108" s="10"/>
      <c r="H108" s="10"/>
      <c r="I108" s="10"/>
      <c r="J108" s="10"/>
      <c r="K108" s="10"/>
      <c r="L108" s="10"/>
      <c r="M108" s="10"/>
      <c r="N108" s="340" t="s">
        <v>47</v>
      </c>
      <c r="O108" s="117"/>
      <c r="P108" s="10"/>
      <c r="Q108" s="10"/>
      <c r="R108" s="10"/>
      <c r="S108" s="340" t="s">
        <v>30</v>
      </c>
    </row>
    <row r="109" spans="2:19" ht="15" customHeight="1">
      <c r="B109" s="115" t="s">
        <v>42</v>
      </c>
      <c r="C109" s="12"/>
      <c r="D109" s="12"/>
      <c r="E109" s="12"/>
      <c r="F109" s="341"/>
      <c r="G109" s="10"/>
      <c r="H109" s="10"/>
      <c r="I109" s="10"/>
      <c r="J109" s="10"/>
      <c r="K109" s="10"/>
      <c r="L109" s="10"/>
      <c r="M109" s="10"/>
      <c r="N109" s="341"/>
      <c r="O109" s="117"/>
      <c r="P109" s="10"/>
      <c r="Q109" s="10"/>
      <c r="R109" s="10"/>
      <c r="S109" s="341"/>
    </row>
    <row r="110" spans="2:19" ht="13.5">
      <c r="B110" s="103" t="s">
        <v>86</v>
      </c>
      <c r="C110" s="82" t="s">
        <v>13</v>
      </c>
      <c r="D110" s="82" t="s">
        <v>14</v>
      </c>
      <c r="E110" s="82" t="s">
        <v>0</v>
      </c>
      <c r="F110" s="343"/>
      <c r="G110" s="111" t="s">
        <v>17</v>
      </c>
      <c r="H110" s="34" t="s">
        <v>18</v>
      </c>
      <c r="I110" s="34" t="s">
        <v>6</v>
      </c>
      <c r="J110" s="34" t="s">
        <v>5</v>
      </c>
      <c r="K110" s="34" t="s">
        <v>1</v>
      </c>
      <c r="L110" s="45" t="s">
        <v>26</v>
      </c>
      <c r="M110" s="108" t="s">
        <v>27</v>
      </c>
      <c r="N110" s="343"/>
      <c r="O110" s="34" t="s">
        <v>3</v>
      </c>
      <c r="P110" s="111" t="s">
        <v>4</v>
      </c>
      <c r="Q110" s="34" t="s">
        <v>2</v>
      </c>
      <c r="R110" s="106" t="s">
        <v>19</v>
      </c>
      <c r="S110" s="343"/>
    </row>
    <row r="111" spans="2:19" ht="13.5">
      <c r="B111" s="16" t="s">
        <v>35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31"/>
      <c r="N111" s="21"/>
      <c r="O111" s="21"/>
      <c r="P111" s="30"/>
      <c r="Q111" s="31"/>
      <c r="R111" s="36"/>
      <c r="S111" s="36"/>
    </row>
    <row r="112" spans="2:19" ht="13.5">
      <c r="B112" s="6" t="s">
        <v>25</v>
      </c>
      <c r="C112" s="328">
        <f>ROUND(B14*C155,6)</f>
        <v>0.217694</v>
      </c>
      <c r="D112" s="328">
        <f>ROUND(B14*C156,6)</f>
        <v>0.028573</v>
      </c>
      <c r="E112" s="328">
        <f>C157</f>
        <v>0.007946</v>
      </c>
      <c r="F112" s="364">
        <f>SUM(C112:E117)</f>
        <v>0.254213</v>
      </c>
      <c r="G112" s="362" t="s">
        <v>29</v>
      </c>
      <c r="H112" s="196">
        <v>0</v>
      </c>
      <c r="I112" s="360">
        <f>ROUND(B14*H169,6)</f>
        <v>0.035666</v>
      </c>
      <c r="J112" s="360">
        <f>C170</f>
        <v>0.001526</v>
      </c>
      <c r="K112" s="360">
        <f>C171</f>
        <v>0.009851</v>
      </c>
      <c r="L112" s="362" t="s">
        <v>29</v>
      </c>
      <c r="M112" s="362" t="s">
        <v>29</v>
      </c>
      <c r="N112" s="33">
        <f>H112+I112+J112+K112</f>
        <v>0.047043</v>
      </c>
      <c r="O112" s="360">
        <f>D175</f>
        <v>0.001336</v>
      </c>
      <c r="P112" s="368">
        <f>C176</f>
        <v>0.017236</v>
      </c>
      <c r="Q112" s="194">
        <f aca="true" t="shared" si="5" ref="Q112:Q117">C177</f>
        <v>0.00292</v>
      </c>
      <c r="R112" s="360">
        <f>C183</f>
        <v>0.003104</v>
      </c>
      <c r="S112" s="33">
        <f>O112+P112+Q112+R112</f>
        <v>0.024596</v>
      </c>
    </row>
    <row r="113" spans="2:19" ht="13.5">
      <c r="B113" s="6" t="s">
        <v>7</v>
      </c>
      <c r="C113" s="328"/>
      <c r="D113" s="328"/>
      <c r="E113" s="328"/>
      <c r="F113" s="364"/>
      <c r="G113" s="362"/>
      <c r="H113" s="196">
        <f>H162</f>
        <v>0.201994</v>
      </c>
      <c r="I113" s="360"/>
      <c r="J113" s="360"/>
      <c r="K113" s="360"/>
      <c r="L113" s="362"/>
      <c r="M113" s="362"/>
      <c r="N113" s="33">
        <f>H113+I112+J112+K112</f>
        <v>0.249037</v>
      </c>
      <c r="O113" s="360"/>
      <c r="P113" s="368"/>
      <c r="Q113" s="194">
        <f t="shared" si="5"/>
        <v>0.04752</v>
      </c>
      <c r="R113" s="360"/>
      <c r="S113" s="33">
        <f>O112+P112+Q113+R112</f>
        <v>0.069196</v>
      </c>
    </row>
    <row r="114" spans="2:19" ht="13.5">
      <c r="B114" s="6" t="s">
        <v>8</v>
      </c>
      <c r="C114" s="328"/>
      <c r="D114" s="328"/>
      <c r="E114" s="328"/>
      <c r="F114" s="364"/>
      <c r="G114" s="362"/>
      <c r="H114" s="196">
        <f>H163</f>
        <v>0.18488</v>
      </c>
      <c r="I114" s="360"/>
      <c r="J114" s="360"/>
      <c r="K114" s="360"/>
      <c r="L114" s="362"/>
      <c r="M114" s="362"/>
      <c r="N114" s="33">
        <f>H114+I112+J112+K112</f>
        <v>0.231923</v>
      </c>
      <c r="O114" s="360"/>
      <c r="P114" s="368"/>
      <c r="Q114" s="194">
        <f t="shared" si="5"/>
        <v>0.02862</v>
      </c>
      <c r="R114" s="360"/>
      <c r="S114" s="33">
        <f>O112+P112+Q114+R112</f>
        <v>0.050296</v>
      </c>
    </row>
    <row r="115" spans="2:19" ht="13.5">
      <c r="B115" s="6" t="s">
        <v>9</v>
      </c>
      <c r="C115" s="328"/>
      <c r="D115" s="328"/>
      <c r="E115" s="328"/>
      <c r="F115" s="364"/>
      <c r="G115" s="362"/>
      <c r="H115" s="196">
        <f>H164</f>
        <v>0.185658</v>
      </c>
      <c r="I115" s="360"/>
      <c r="J115" s="360"/>
      <c r="K115" s="360"/>
      <c r="L115" s="362"/>
      <c r="M115" s="362"/>
      <c r="N115" s="33">
        <f>H115+I112+J112+K112</f>
        <v>0.232701</v>
      </c>
      <c r="O115" s="360"/>
      <c r="P115" s="368"/>
      <c r="Q115" s="194">
        <f t="shared" si="5"/>
        <v>0.02342</v>
      </c>
      <c r="R115" s="360"/>
      <c r="S115" s="33">
        <f>O112+P112+Q115+R112</f>
        <v>0.045096000000000004</v>
      </c>
    </row>
    <row r="116" spans="2:19" ht="13.5">
      <c r="B116" s="6" t="s">
        <v>10</v>
      </c>
      <c r="C116" s="328"/>
      <c r="D116" s="328"/>
      <c r="E116" s="328"/>
      <c r="F116" s="364"/>
      <c r="G116" s="362"/>
      <c r="H116" s="196">
        <f>H165</f>
        <v>0.138725</v>
      </c>
      <c r="I116" s="360"/>
      <c r="J116" s="360"/>
      <c r="K116" s="360"/>
      <c r="L116" s="362"/>
      <c r="M116" s="362"/>
      <c r="N116" s="33">
        <f>H116+I112+J112+K112</f>
        <v>0.185768</v>
      </c>
      <c r="O116" s="360"/>
      <c r="P116" s="368"/>
      <c r="Q116" s="194">
        <f t="shared" si="5"/>
        <v>0.01712</v>
      </c>
      <c r="R116" s="360"/>
      <c r="S116" s="33">
        <f>O112+P112+Q116+R112</f>
        <v>0.038796000000000004</v>
      </c>
    </row>
    <row r="117" spans="2:19" ht="13.5">
      <c r="B117" s="6" t="s">
        <v>11</v>
      </c>
      <c r="C117" s="329"/>
      <c r="D117" s="329"/>
      <c r="E117" s="329"/>
      <c r="F117" s="365"/>
      <c r="G117" s="363"/>
      <c r="H117" s="196">
        <f>H166</f>
        <v>0.07027</v>
      </c>
      <c r="I117" s="361"/>
      <c r="J117" s="361"/>
      <c r="K117" s="361"/>
      <c r="L117" s="363"/>
      <c r="M117" s="363"/>
      <c r="N117" s="33">
        <f>H117+I112+J112+K112</f>
        <v>0.117313</v>
      </c>
      <c r="O117" s="361"/>
      <c r="P117" s="369"/>
      <c r="Q117" s="195">
        <f t="shared" si="5"/>
        <v>0.00792</v>
      </c>
      <c r="R117" s="361"/>
      <c r="S117" s="33">
        <f>O112+P112+Q117+R112</f>
        <v>0.029596</v>
      </c>
    </row>
    <row r="118" spans="2:19" ht="13.5">
      <c r="B118" s="55" t="s">
        <v>34</v>
      </c>
      <c r="C118" s="48"/>
      <c r="D118" s="72"/>
      <c r="E118" s="48"/>
      <c r="F118" s="75"/>
      <c r="G118" s="50"/>
      <c r="H118" s="53"/>
      <c r="I118" s="50"/>
      <c r="J118" s="50"/>
      <c r="K118" s="53"/>
      <c r="L118" s="50"/>
      <c r="M118" s="53"/>
      <c r="N118" s="49"/>
      <c r="O118" s="49"/>
      <c r="P118" s="53"/>
      <c r="Q118" s="50"/>
      <c r="R118" s="36"/>
      <c r="S118" s="36"/>
    </row>
    <row r="119" spans="2:37" s="9" customFormat="1" ht="13.5">
      <c r="B119" s="56" t="s">
        <v>45</v>
      </c>
      <c r="C119" s="327" t="s">
        <v>29</v>
      </c>
      <c r="D119" s="327" t="s">
        <v>29</v>
      </c>
      <c r="E119" s="335">
        <f>E157</f>
        <v>79.11</v>
      </c>
      <c r="F119" s="356">
        <f>SUM(C119:E121)</f>
        <v>79.11</v>
      </c>
      <c r="G119" s="192">
        <f>H159</f>
        <v>76.08000000000001</v>
      </c>
      <c r="H119" s="327" t="s">
        <v>29</v>
      </c>
      <c r="I119" s="327" t="s">
        <v>29</v>
      </c>
      <c r="J119" s="327" t="s">
        <v>29</v>
      </c>
      <c r="K119" s="327" t="s">
        <v>29</v>
      </c>
      <c r="L119" s="358">
        <f>H172</f>
        <v>0</v>
      </c>
      <c r="M119" s="358">
        <f>H173</f>
        <v>0</v>
      </c>
      <c r="N119" s="57">
        <f>G119+L119+M119</f>
        <v>76.08000000000001</v>
      </c>
      <c r="O119" s="346" t="s">
        <v>29</v>
      </c>
      <c r="P119" s="346" t="s">
        <v>29</v>
      </c>
      <c r="Q119" s="358">
        <f>D178</f>
        <v>-27.01</v>
      </c>
      <c r="R119" s="327" t="s">
        <v>29</v>
      </c>
      <c r="S119" s="356">
        <f>Q119</f>
        <v>-27.01</v>
      </c>
      <c r="T119" s="51"/>
      <c r="AE119" s="39"/>
      <c r="AF119" s="39"/>
      <c r="AG119" s="39"/>
      <c r="AH119" s="39"/>
      <c r="AI119" s="39"/>
      <c r="AJ119" s="39"/>
      <c r="AK119" s="39"/>
    </row>
    <row r="120" spans="2:19" ht="13.5">
      <c r="B120" s="56" t="s">
        <v>23</v>
      </c>
      <c r="C120" s="328"/>
      <c r="D120" s="328"/>
      <c r="E120" s="335"/>
      <c r="F120" s="356"/>
      <c r="G120" s="192">
        <f>H160</f>
        <v>515</v>
      </c>
      <c r="H120" s="328"/>
      <c r="I120" s="328"/>
      <c r="J120" s="328"/>
      <c r="K120" s="328"/>
      <c r="L120" s="358"/>
      <c r="M120" s="358"/>
      <c r="N120" s="57">
        <f>G120+L119+M119</f>
        <v>515</v>
      </c>
      <c r="O120" s="347"/>
      <c r="P120" s="347"/>
      <c r="Q120" s="358"/>
      <c r="R120" s="328"/>
      <c r="S120" s="356"/>
    </row>
    <row r="121" spans="2:19" ht="13.5">
      <c r="B121" s="54" t="s">
        <v>24</v>
      </c>
      <c r="C121" s="329"/>
      <c r="D121" s="329"/>
      <c r="E121" s="336"/>
      <c r="F121" s="357"/>
      <c r="G121" s="193">
        <f>H161</f>
        <v>1298.85</v>
      </c>
      <c r="H121" s="329"/>
      <c r="I121" s="329"/>
      <c r="J121" s="329"/>
      <c r="K121" s="329"/>
      <c r="L121" s="359"/>
      <c r="M121" s="359"/>
      <c r="N121" s="58">
        <f>G121+L119+M119</f>
        <v>1298.85</v>
      </c>
      <c r="O121" s="348"/>
      <c r="P121" s="348"/>
      <c r="Q121" s="359"/>
      <c r="R121" s="329"/>
      <c r="S121" s="357"/>
    </row>
    <row r="122" spans="2:37" s="9" customFormat="1" ht="25.5" customHeight="1">
      <c r="B122" s="112" t="s">
        <v>38</v>
      </c>
      <c r="C122" s="332" t="s">
        <v>43</v>
      </c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34"/>
      <c r="T122" s="113"/>
      <c r="U122" s="113"/>
      <c r="V122" s="113"/>
      <c r="W122" s="113"/>
      <c r="AE122" s="39"/>
      <c r="AF122" s="39"/>
      <c r="AG122" s="39"/>
      <c r="AH122" s="39"/>
      <c r="AI122" s="39"/>
      <c r="AJ122" s="39"/>
      <c r="AK122" s="39"/>
    </row>
    <row r="123" spans="2:19" ht="13.5">
      <c r="B123" s="71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</row>
    <row r="124" spans="6:19" ht="13.5"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</row>
    <row r="125" spans="6:19" ht="13.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6:19" ht="13.5"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</row>
    <row r="127" spans="6:19" ht="13.5">
      <c r="F127" s="7"/>
      <c r="G127" s="7"/>
      <c r="H127" s="7"/>
      <c r="I127" s="7"/>
      <c r="J127" s="7"/>
      <c r="K127" s="7"/>
      <c r="L127" s="7"/>
      <c r="M127" s="7"/>
      <c r="N127" s="8"/>
      <c r="O127" s="8"/>
      <c r="P127" s="7"/>
      <c r="Q127" s="7"/>
      <c r="R127" s="7"/>
      <c r="S127" s="7"/>
    </row>
    <row r="128" spans="6:19" ht="13.5">
      <c r="F128" s="7"/>
      <c r="G128" s="7"/>
      <c r="H128" s="7"/>
      <c r="I128" s="7"/>
      <c r="J128" s="7"/>
      <c r="K128" s="7"/>
      <c r="L128" s="7"/>
      <c r="M128" s="7"/>
      <c r="N128" s="8"/>
      <c r="O128" s="8"/>
      <c r="P128" s="7"/>
      <c r="Q128" s="7"/>
      <c r="R128" s="7"/>
      <c r="S128" s="7"/>
    </row>
    <row r="129" spans="6:37" ht="13.5">
      <c r="F129" s="7"/>
      <c r="G129" s="7"/>
      <c r="H129" s="7"/>
      <c r="I129" s="7"/>
      <c r="J129" s="7"/>
      <c r="K129" s="7"/>
      <c r="L129" s="7"/>
      <c r="M129" s="7"/>
      <c r="N129" s="8"/>
      <c r="O129" s="8"/>
      <c r="P129" s="7"/>
      <c r="Q129" s="7"/>
      <c r="R129" s="7"/>
      <c r="S129" s="7"/>
      <c r="T129" s="9"/>
      <c r="AE129" s="1"/>
      <c r="AF129" s="1"/>
      <c r="AG129" s="1"/>
      <c r="AH129" s="1"/>
      <c r="AI129" s="1"/>
      <c r="AJ129" s="1"/>
      <c r="AK129" s="1"/>
    </row>
    <row r="130" spans="6:37" ht="13.5">
      <c r="F130" s="7"/>
      <c r="G130" s="7"/>
      <c r="H130" s="7"/>
      <c r="I130" s="7"/>
      <c r="J130" s="7"/>
      <c r="K130" s="7"/>
      <c r="L130" s="7"/>
      <c r="M130" s="7"/>
      <c r="N130" s="8"/>
      <c r="O130" s="8"/>
      <c r="P130" s="7"/>
      <c r="Q130" s="7"/>
      <c r="R130" s="7"/>
      <c r="S130" s="7"/>
      <c r="T130" s="9"/>
      <c r="AE130" s="1"/>
      <c r="AF130" s="1"/>
      <c r="AG130" s="1"/>
      <c r="AH130" s="1"/>
      <c r="AI130" s="1"/>
      <c r="AJ130" s="1"/>
      <c r="AK130" s="1"/>
    </row>
    <row r="131" spans="6:37" ht="13.5">
      <c r="F131" s="7"/>
      <c r="G131" s="7"/>
      <c r="H131" s="7"/>
      <c r="I131" s="7"/>
      <c r="J131" s="7"/>
      <c r="K131" s="7"/>
      <c r="L131" s="7"/>
      <c r="M131" s="7"/>
      <c r="N131" s="8"/>
      <c r="O131" s="8"/>
      <c r="P131" s="7"/>
      <c r="Q131" s="7"/>
      <c r="R131" s="7"/>
      <c r="S131" s="7"/>
      <c r="T131" s="9"/>
      <c r="AE131" s="1"/>
      <c r="AF131" s="1"/>
      <c r="AG131" s="1"/>
      <c r="AH131" s="1"/>
      <c r="AI131" s="1"/>
      <c r="AJ131" s="1"/>
      <c r="AK131" s="1"/>
    </row>
    <row r="132" spans="6:37" ht="13.5">
      <c r="F132" s="7"/>
      <c r="G132" s="7"/>
      <c r="H132" s="7"/>
      <c r="I132" s="7"/>
      <c r="J132" s="7"/>
      <c r="K132" s="7"/>
      <c r="L132" s="7"/>
      <c r="M132" s="7"/>
      <c r="N132" s="8"/>
      <c r="O132" s="8"/>
      <c r="P132" s="7"/>
      <c r="Q132" s="7"/>
      <c r="R132" s="7"/>
      <c r="S132" s="7"/>
      <c r="T132" s="9"/>
      <c r="AE132" s="1"/>
      <c r="AF132" s="1"/>
      <c r="AG132" s="1"/>
      <c r="AH132" s="1"/>
      <c r="AI132" s="1"/>
      <c r="AJ132" s="1"/>
      <c r="AK132" s="1"/>
    </row>
    <row r="133" spans="6:37" ht="13.5"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2"/>
      <c r="Q133" s="2"/>
      <c r="R133" s="2"/>
      <c r="S133" s="2"/>
      <c r="T133" s="9"/>
      <c r="AE133" s="1"/>
      <c r="AF133" s="1"/>
      <c r="AG133" s="1"/>
      <c r="AH133" s="1"/>
      <c r="AI133" s="1"/>
      <c r="AJ133" s="1"/>
      <c r="AK133" s="1"/>
    </row>
    <row r="150" spans="2:37" ht="13.5">
      <c r="B150" s="68"/>
      <c r="T150" s="9"/>
      <c r="AE150" s="1"/>
      <c r="AF150" s="1"/>
      <c r="AG150" s="1"/>
      <c r="AH150" s="1"/>
      <c r="AI150" s="1"/>
      <c r="AJ150" s="1"/>
      <c r="AK150" s="1"/>
    </row>
    <row r="151" spans="2:37" ht="13.5">
      <c r="B151" s="68"/>
      <c r="T151" s="9"/>
      <c r="AE151" s="1"/>
      <c r="AF151" s="1"/>
      <c r="AG151" s="1"/>
      <c r="AH151" s="1"/>
      <c r="AI151" s="1"/>
      <c r="AJ151" s="1"/>
      <c r="AK151" s="1"/>
    </row>
    <row r="152" spans="2:37" ht="13.5">
      <c r="B152" s="68"/>
      <c r="T152" s="9"/>
      <c r="AE152" s="1"/>
      <c r="AF152" s="1"/>
      <c r="AG152" s="1"/>
      <c r="AH152" s="1"/>
      <c r="AI152" s="1"/>
      <c r="AJ152" s="1"/>
      <c r="AK152" s="1"/>
    </row>
    <row r="153" spans="2:37" ht="13.5">
      <c r="B153" s="68"/>
      <c r="T153" s="9"/>
      <c r="AE153" s="1"/>
      <c r="AF153" s="1"/>
      <c r="AG153" s="1"/>
      <c r="AH153" s="1"/>
      <c r="AI153" s="1"/>
      <c r="AJ153" s="1"/>
      <c r="AK153" s="1"/>
    </row>
    <row r="154" spans="2:23" s="127" customFormat="1" ht="13.5">
      <c r="B154" s="133"/>
      <c r="T154" s="128"/>
      <c r="U154" s="128"/>
      <c r="V154" s="128"/>
      <c r="W154" s="128"/>
    </row>
    <row r="155" spans="2:23" s="127" customFormat="1" ht="12.75" customHeight="1">
      <c r="B155" s="125" t="s">
        <v>13</v>
      </c>
      <c r="C155" s="126">
        <v>5.651464</v>
      </c>
      <c r="T155" s="128"/>
      <c r="U155" s="128"/>
      <c r="V155" s="128"/>
      <c r="W155" s="128"/>
    </row>
    <row r="156" spans="2:23" s="127" customFormat="1" ht="12.75" customHeight="1">
      <c r="B156" s="125" t="s">
        <v>14</v>
      </c>
      <c r="C156" s="126">
        <v>0.741782</v>
      </c>
      <c r="T156" s="128"/>
      <c r="U156" s="128"/>
      <c r="V156" s="128"/>
      <c r="W156" s="128"/>
    </row>
    <row r="157" spans="2:23" s="127" customFormat="1" ht="12.75" customHeight="1">
      <c r="B157" s="129" t="s">
        <v>0</v>
      </c>
      <c r="C157" s="130">
        <v>0.007946</v>
      </c>
      <c r="D157" s="131">
        <v>60.23</v>
      </c>
      <c r="E157" s="131">
        <v>79.11</v>
      </c>
      <c r="T157" s="128"/>
      <c r="U157" s="128"/>
      <c r="V157" s="128"/>
      <c r="W157" s="128"/>
    </row>
    <row r="158" spans="2:23" s="127" customFormat="1" ht="12.75" customHeight="1">
      <c r="B158" s="133"/>
      <c r="T158" s="128"/>
      <c r="U158" s="128"/>
      <c r="V158" s="128"/>
      <c r="W158" s="128"/>
    </row>
    <row r="159" spans="2:23" s="127" customFormat="1" ht="12.75" customHeight="1">
      <c r="B159" s="129" t="s">
        <v>17</v>
      </c>
      <c r="C159" s="131">
        <v>62.78</v>
      </c>
      <c r="D159" s="131">
        <v>53.4</v>
      </c>
      <c r="E159" s="131">
        <v>59.34</v>
      </c>
      <c r="F159" s="131">
        <v>54.19</v>
      </c>
      <c r="G159" s="131">
        <v>67.83</v>
      </c>
      <c r="H159" s="131">
        <v>76.08000000000001</v>
      </c>
      <c r="T159" s="128"/>
      <c r="U159" s="128"/>
      <c r="V159" s="128"/>
      <c r="W159" s="128"/>
    </row>
    <row r="160" spans="2:23" s="127" customFormat="1" ht="12.75" customHeight="1">
      <c r="B160" s="129"/>
      <c r="C160" s="131">
        <v>476.96</v>
      </c>
      <c r="D160" s="131">
        <v>401.33</v>
      </c>
      <c r="E160" s="131">
        <v>436.41999999999996</v>
      </c>
      <c r="F160" s="131">
        <v>387.02</v>
      </c>
      <c r="G160" s="131">
        <v>504.66999999999996</v>
      </c>
      <c r="H160" s="131">
        <v>515</v>
      </c>
      <c r="T160" s="128"/>
      <c r="U160" s="128"/>
      <c r="V160" s="128"/>
      <c r="W160" s="128"/>
    </row>
    <row r="161" spans="2:23" s="127" customFormat="1" ht="12.75" customHeight="1">
      <c r="B161" s="129"/>
      <c r="C161" s="131">
        <v>1047.3500000000001</v>
      </c>
      <c r="D161" s="131">
        <v>900.5699999999999</v>
      </c>
      <c r="E161" s="131">
        <v>975.86</v>
      </c>
      <c r="F161" s="131">
        <v>884.6600000000001</v>
      </c>
      <c r="G161" s="131">
        <v>1119.2</v>
      </c>
      <c r="H161" s="131">
        <v>1298.85</v>
      </c>
      <c r="T161" s="128"/>
      <c r="U161" s="128"/>
      <c r="V161" s="128"/>
      <c r="W161" s="128"/>
    </row>
    <row r="162" spans="2:23" s="127" customFormat="1" ht="12.75" customHeight="1">
      <c r="B162" s="129" t="s">
        <v>18</v>
      </c>
      <c r="C162" s="130">
        <v>0.08648</v>
      </c>
      <c r="D162" s="130">
        <v>0.066697</v>
      </c>
      <c r="E162" s="130">
        <v>0.092056</v>
      </c>
      <c r="F162" s="130">
        <v>0.11574</v>
      </c>
      <c r="G162" s="130">
        <v>0.151418</v>
      </c>
      <c r="H162" s="130">
        <v>0.201994</v>
      </c>
      <c r="T162" s="128"/>
      <c r="U162" s="128"/>
      <c r="V162" s="128"/>
      <c r="W162" s="128"/>
    </row>
    <row r="163" spans="2:23" s="127" customFormat="1" ht="12.75" customHeight="1">
      <c r="B163" s="134"/>
      <c r="C163" s="130">
        <v>0.079153</v>
      </c>
      <c r="D163" s="130">
        <v>0.061046</v>
      </c>
      <c r="E163" s="130">
        <v>0.084257</v>
      </c>
      <c r="F163" s="130">
        <v>0.105934</v>
      </c>
      <c r="G163" s="130">
        <v>0.138589</v>
      </c>
      <c r="H163" s="130">
        <v>0.18488</v>
      </c>
      <c r="T163" s="128"/>
      <c r="U163" s="128"/>
      <c r="V163" s="128"/>
      <c r="W163" s="128"/>
    </row>
    <row r="164" spans="2:23" s="127" customFormat="1" ht="12.75" customHeight="1">
      <c r="B164" s="134"/>
      <c r="C164" s="130">
        <v>0.079486</v>
      </c>
      <c r="D164" s="130">
        <v>0.061303</v>
      </c>
      <c r="E164" s="130">
        <v>0.084611</v>
      </c>
      <c r="F164" s="130">
        <v>0.10638</v>
      </c>
      <c r="G164" s="130">
        <v>0.139173</v>
      </c>
      <c r="H164" s="130">
        <v>0.185658</v>
      </c>
      <c r="T164" s="128"/>
      <c r="U164" s="128"/>
      <c r="V164" s="128"/>
      <c r="W164" s="128"/>
    </row>
    <row r="165" spans="2:23" s="127" customFormat="1" ht="12.75" customHeight="1">
      <c r="B165" s="134"/>
      <c r="C165" s="130">
        <v>0.059393</v>
      </c>
      <c r="D165" s="130">
        <v>0.045806</v>
      </c>
      <c r="E165" s="130">
        <v>0.063222</v>
      </c>
      <c r="F165" s="130">
        <v>0.079488</v>
      </c>
      <c r="G165" s="130">
        <v>0.103991</v>
      </c>
      <c r="H165" s="130">
        <v>0.138725</v>
      </c>
      <c r="T165" s="128"/>
      <c r="U165" s="128"/>
      <c r="V165" s="128"/>
      <c r="W165" s="128"/>
    </row>
    <row r="166" spans="2:23" s="127" customFormat="1" ht="12.75" customHeight="1">
      <c r="B166" s="134"/>
      <c r="C166" s="130">
        <v>0.030085</v>
      </c>
      <c r="D166" s="130">
        <v>0.023203</v>
      </c>
      <c r="E166" s="130">
        <v>0.032025</v>
      </c>
      <c r="F166" s="130">
        <v>0.040264</v>
      </c>
      <c r="G166" s="130">
        <v>0.052676</v>
      </c>
      <c r="H166" s="130">
        <v>0.07027</v>
      </c>
      <c r="T166" s="128"/>
      <c r="U166" s="128"/>
      <c r="V166" s="128"/>
      <c r="W166" s="128"/>
    </row>
    <row r="167" spans="2:23" s="127" customFormat="1" ht="12.75" customHeight="1">
      <c r="B167" s="134"/>
      <c r="C167" s="130">
        <v>0.014765</v>
      </c>
      <c r="D167" s="130">
        <v>0.011387</v>
      </c>
      <c r="E167" s="130">
        <v>0.015717</v>
      </c>
      <c r="F167" s="130">
        <v>0.019761</v>
      </c>
      <c r="G167" s="130">
        <v>0.025852</v>
      </c>
      <c r="H167" s="130">
        <v>0.034487</v>
      </c>
      <c r="T167" s="128"/>
      <c r="U167" s="128"/>
      <c r="V167" s="128"/>
      <c r="W167" s="128"/>
    </row>
    <row r="168" spans="2:23" s="127" customFormat="1" ht="12.75" customHeight="1">
      <c r="B168" s="134"/>
      <c r="C168" s="130">
        <v>0.004108</v>
      </c>
      <c r="D168" s="130">
        <v>0.003168</v>
      </c>
      <c r="E168" s="130">
        <v>0.004372</v>
      </c>
      <c r="F168" s="130">
        <v>0.005497</v>
      </c>
      <c r="G168" s="130">
        <v>0.007192</v>
      </c>
      <c r="H168" s="130">
        <v>0.009594</v>
      </c>
      <c r="T168" s="128"/>
      <c r="U168" s="128"/>
      <c r="V168" s="128"/>
      <c r="W168" s="128"/>
    </row>
    <row r="169" spans="2:23" s="127" customFormat="1" ht="12.75" customHeight="1">
      <c r="B169" s="125" t="s">
        <v>6</v>
      </c>
      <c r="C169" s="126">
        <v>1.1329989280000001</v>
      </c>
      <c r="D169" s="126">
        <v>0.9702099279999999</v>
      </c>
      <c r="E169" s="126">
        <v>1.125865928</v>
      </c>
      <c r="F169" s="126">
        <v>1.066809928</v>
      </c>
      <c r="G169" s="126">
        <v>1.008005928</v>
      </c>
      <c r="H169" s="126">
        <v>0.925920928</v>
      </c>
      <c r="T169" s="128"/>
      <c r="U169" s="128"/>
      <c r="V169" s="128"/>
      <c r="W169" s="128"/>
    </row>
    <row r="170" spans="2:23" s="127" customFormat="1" ht="12.75" customHeight="1">
      <c r="B170" s="129" t="s">
        <v>5</v>
      </c>
      <c r="C170" s="130">
        <v>0.001526</v>
      </c>
      <c r="T170" s="128"/>
      <c r="U170" s="128"/>
      <c r="V170" s="128"/>
      <c r="W170" s="128"/>
    </row>
    <row r="171" spans="2:23" s="127" customFormat="1" ht="12.75" customHeight="1">
      <c r="B171" s="129" t="s">
        <v>1</v>
      </c>
      <c r="C171" s="130">
        <v>0.009851</v>
      </c>
      <c r="T171" s="128"/>
      <c r="U171" s="128"/>
      <c r="V171" s="128"/>
      <c r="W171" s="128"/>
    </row>
    <row r="172" spans="2:23" s="127" customFormat="1" ht="12.75" customHeight="1">
      <c r="B172" s="129" t="s">
        <v>26</v>
      </c>
      <c r="C172" s="130">
        <v>0</v>
      </c>
      <c r="D172" s="130">
        <v>0</v>
      </c>
      <c r="E172" s="130">
        <v>0</v>
      </c>
      <c r="F172" s="130">
        <v>0</v>
      </c>
      <c r="G172" s="130">
        <v>0</v>
      </c>
      <c r="H172" s="130">
        <v>0</v>
      </c>
      <c r="T172" s="128"/>
      <c r="U172" s="128"/>
      <c r="V172" s="128"/>
      <c r="W172" s="128"/>
    </row>
    <row r="173" spans="2:23" s="127" customFormat="1" ht="12.75" customHeight="1">
      <c r="B173" s="129" t="s">
        <v>27</v>
      </c>
      <c r="C173" s="130">
        <v>0</v>
      </c>
      <c r="D173" s="130">
        <v>0</v>
      </c>
      <c r="E173" s="130">
        <v>0</v>
      </c>
      <c r="F173" s="130">
        <v>0</v>
      </c>
      <c r="G173" s="130">
        <v>0</v>
      </c>
      <c r="H173" s="130">
        <v>0</v>
      </c>
      <c r="T173" s="128"/>
      <c r="U173" s="128"/>
      <c r="V173" s="128"/>
      <c r="W173" s="128"/>
    </row>
    <row r="174" spans="2:23" s="127" customFormat="1" ht="12.75" customHeight="1">
      <c r="B174" s="133"/>
      <c r="T174" s="128"/>
      <c r="U174" s="128"/>
      <c r="V174" s="128"/>
      <c r="W174" s="128"/>
    </row>
    <row r="175" spans="2:23" s="127" customFormat="1" ht="12.75" customHeight="1">
      <c r="B175" s="129" t="s">
        <v>3</v>
      </c>
      <c r="C175" s="130">
        <v>0</v>
      </c>
      <c r="D175" s="127">
        <v>0.001336</v>
      </c>
      <c r="T175" s="128"/>
      <c r="U175" s="128"/>
      <c r="V175" s="128"/>
      <c r="W175" s="128"/>
    </row>
    <row r="176" spans="2:23" s="127" customFormat="1" ht="12.75" customHeight="1">
      <c r="B176" s="129" t="s">
        <v>4</v>
      </c>
      <c r="C176" s="130">
        <v>0.017236</v>
      </c>
      <c r="T176" s="128"/>
      <c r="U176" s="128"/>
      <c r="V176" s="128"/>
      <c r="W176" s="128"/>
    </row>
    <row r="177" spans="2:23" s="127" customFormat="1" ht="12.75" customHeight="1">
      <c r="B177" s="129" t="s">
        <v>2</v>
      </c>
      <c r="C177" s="130">
        <v>0.00292</v>
      </c>
      <c r="T177" s="128"/>
      <c r="U177" s="128"/>
      <c r="V177" s="128"/>
      <c r="W177" s="128"/>
    </row>
    <row r="178" spans="3:23" s="127" customFormat="1" ht="12.75" customHeight="1">
      <c r="C178" s="130">
        <v>0.04752</v>
      </c>
      <c r="D178" s="131">
        <v>-27.01</v>
      </c>
      <c r="T178" s="128"/>
      <c r="U178" s="128"/>
      <c r="V178" s="128"/>
      <c r="W178" s="128"/>
    </row>
    <row r="179" spans="2:23" s="127" customFormat="1" ht="12.75" customHeight="1">
      <c r="B179" s="134"/>
      <c r="C179" s="130">
        <v>0.02862</v>
      </c>
      <c r="T179" s="128"/>
      <c r="U179" s="128"/>
      <c r="V179" s="128"/>
      <c r="W179" s="128"/>
    </row>
    <row r="180" spans="2:23" s="127" customFormat="1" ht="12.75" customHeight="1">
      <c r="B180" s="134"/>
      <c r="C180" s="130">
        <v>0.02342</v>
      </c>
      <c r="T180" s="128"/>
      <c r="U180" s="128"/>
      <c r="V180" s="128"/>
      <c r="W180" s="128"/>
    </row>
    <row r="181" spans="2:23" s="127" customFormat="1" ht="12.75" customHeight="1">
      <c r="B181" s="134"/>
      <c r="C181" s="130">
        <v>0.01712</v>
      </c>
      <c r="T181" s="128"/>
      <c r="U181" s="128"/>
      <c r="V181" s="128"/>
      <c r="W181" s="128"/>
    </row>
    <row r="182" spans="2:23" s="127" customFormat="1" ht="12.75" customHeight="1">
      <c r="B182" s="134"/>
      <c r="C182" s="130">
        <v>0.00792</v>
      </c>
      <c r="T182" s="128"/>
      <c r="U182" s="128"/>
      <c r="V182" s="128"/>
      <c r="W182" s="128"/>
    </row>
    <row r="183" spans="2:23" s="127" customFormat="1" ht="12.75" customHeight="1">
      <c r="B183" s="129" t="s">
        <v>19</v>
      </c>
      <c r="C183" s="130">
        <v>0.003104</v>
      </c>
      <c r="T183" s="128"/>
      <c r="U183" s="128"/>
      <c r="V183" s="128"/>
      <c r="W183" s="128"/>
    </row>
    <row r="184" spans="2:23" s="127" customFormat="1" ht="13.5">
      <c r="B184" s="133"/>
      <c r="T184" s="128"/>
      <c r="U184" s="128"/>
      <c r="V184" s="128"/>
      <c r="W184" s="128"/>
    </row>
  </sheetData>
  <sheetProtection/>
  <mergeCells count="193">
    <mergeCell ref="B7:S7"/>
    <mergeCell ref="F18:F20"/>
    <mergeCell ref="N18:N20"/>
    <mergeCell ref="S18:S20"/>
    <mergeCell ref="C22:C27"/>
    <mergeCell ref="D22:D27"/>
    <mergeCell ref="E22:E27"/>
    <mergeCell ref="F22:F27"/>
    <mergeCell ref="G22:G27"/>
    <mergeCell ref="I22:I27"/>
    <mergeCell ref="J22:J27"/>
    <mergeCell ref="K22:K27"/>
    <mergeCell ref="L22:L27"/>
    <mergeCell ref="M22:M27"/>
    <mergeCell ref="O22:O27"/>
    <mergeCell ref="P22:P27"/>
    <mergeCell ref="R22:R27"/>
    <mergeCell ref="C29:C31"/>
    <mergeCell ref="D29:D31"/>
    <mergeCell ref="E29:E31"/>
    <mergeCell ref="F29:F31"/>
    <mergeCell ref="H29:H31"/>
    <mergeCell ref="I29:I31"/>
    <mergeCell ref="J29:J31"/>
    <mergeCell ref="K29:K31"/>
    <mergeCell ref="L29:L31"/>
    <mergeCell ref="M29:M31"/>
    <mergeCell ref="O29:O31"/>
    <mergeCell ref="P29:P31"/>
    <mergeCell ref="Q29:Q31"/>
    <mergeCell ref="R29:R31"/>
    <mergeCell ref="S29:S31"/>
    <mergeCell ref="C32:S32"/>
    <mergeCell ref="F36:F38"/>
    <mergeCell ref="N36:N38"/>
    <mergeCell ref="S36:S38"/>
    <mergeCell ref="C40:C45"/>
    <mergeCell ref="D40:D45"/>
    <mergeCell ref="E40:E45"/>
    <mergeCell ref="F40:F45"/>
    <mergeCell ref="G40:G45"/>
    <mergeCell ref="I40:I45"/>
    <mergeCell ref="J40:J45"/>
    <mergeCell ref="K40:K45"/>
    <mergeCell ref="L40:L45"/>
    <mergeCell ref="M40:M45"/>
    <mergeCell ref="O40:O45"/>
    <mergeCell ref="P40:P45"/>
    <mergeCell ref="R40:R45"/>
    <mergeCell ref="C47:C49"/>
    <mergeCell ref="D47:D49"/>
    <mergeCell ref="E47:E49"/>
    <mergeCell ref="F47:F49"/>
    <mergeCell ref="H47:H49"/>
    <mergeCell ref="I47:I49"/>
    <mergeCell ref="J47:J49"/>
    <mergeCell ref="K47:K49"/>
    <mergeCell ref="L47:L49"/>
    <mergeCell ref="M47:M49"/>
    <mergeCell ref="O47:O49"/>
    <mergeCell ref="P47:P49"/>
    <mergeCell ref="Q47:Q49"/>
    <mergeCell ref="R47:R49"/>
    <mergeCell ref="S47:S49"/>
    <mergeCell ref="C50:S50"/>
    <mergeCell ref="F54:F56"/>
    <mergeCell ref="N54:N56"/>
    <mergeCell ref="S54:S56"/>
    <mergeCell ref="C58:C63"/>
    <mergeCell ref="D58:D63"/>
    <mergeCell ref="E58:E63"/>
    <mergeCell ref="F58:F63"/>
    <mergeCell ref="G58:G63"/>
    <mergeCell ref="I58:I63"/>
    <mergeCell ref="J58:J63"/>
    <mergeCell ref="K58:K63"/>
    <mergeCell ref="L58:L63"/>
    <mergeCell ref="M58:M63"/>
    <mergeCell ref="O58:O63"/>
    <mergeCell ref="P58:P63"/>
    <mergeCell ref="R58:R63"/>
    <mergeCell ref="C65:C67"/>
    <mergeCell ref="D65:D67"/>
    <mergeCell ref="E65:E67"/>
    <mergeCell ref="F65:F67"/>
    <mergeCell ref="H65:H67"/>
    <mergeCell ref="I65:I67"/>
    <mergeCell ref="J65:J67"/>
    <mergeCell ref="K65:K67"/>
    <mergeCell ref="L65:L67"/>
    <mergeCell ref="M65:M67"/>
    <mergeCell ref="O65:O67"/>
    <mergeCell ref="P65:P67"/>
    <mergeCell ref="Q65:Q67"/>
    <mergeCell ref="R65:R67"/>
    <mergeCell ref="S65:S67"/>
    <mergeCell ref="C68:S68"/>
    <mergeCell ref="F72:F74"/>
    <mergeCell ref="N72:N74"/>
    <mergeCell ref="S72:S74"/>
    <mergeCell ref="C76:C81"/>
    <mergeCell ref="D76:D81"/>
    <mergeCell ref="E76:E81"/>
    <mergeCell ref="F76:F81"/>
    <mergeCell ref="G76:G81"/>
    <mergeCell ref="I76:I81"/>
    <mergeCell ref="J76:J81"/>
    <mergeCell ref="K76:K81"/>
    <mergeCell ref="L76:L81"/>
    <mergeCell ref="M76:M81"/>
    <mergeCell ref="O76:O81"/>
    <mergeCell ref="P76:P81"/>
    <mergeCell ref="R76:R81"/>
    <mergeCell ref="C83:C85"/>
    <mergeCell ref="D83:D85"/>
    <mergeCell ref="E83:E85"/>
    <mergeCell ref="F83:F85"/>
    <mergeCell ref="H83:H85"/>
    <mergeCell ref="I83:I85"/>
    <mergeCell ref="J83:J85"/>
    <mergeCell ref="K83:K85"/>
    <mergeCell ref="L83:L85"/>
    <mergeCell ref="M83:M85"/>
    <mergeCell ref="O83:O85"/>
    <mergeCell ref="P83:P85"/>
    <mergeCell ref="Q83:Q85"/>
    <mergeCell ref="R83:R85"/>
    <mergeCell ref="S83:S85"/>
    <mergeCell ref="C86:S86"/>
    <mergeCell ref="F90:F92"/>
    <mergeCell ref="N90:N92"/>
    <mergeCell ref="S90:S92"/>
    <mergeCell ref="C94:C99"/>
    <mergeCell ref="D94:D99"/>
    <mergeCell ref="E94:E99"/>
    <mergeCell ref="F94:F99"/>
    <mergeCell ref="G94:G99"/>
    <mergeCell ref="I94:I99"/>
    <mergeCell ref="J94:J99"/>
    <mergeCell ref="K94:K99"/>
    <mergeCell ref="L94:L99"/>
    <mergeCell ref="M94:M99"/>
    <mergeCell ref="O94:O99"/>
    <mergeCell ref="P94:P99"/>
    <mergeCell ref="R94:R99"/>
    <mergeCell ref="C101:C103"/>
    <mergeCell ref="D101:D103"/>
    <mergeCell ref="E101:E103"/>
    <mergeCell ref="F101:F103"/>
    <mergeCell ref="H101:H103"/>
    <mergeCell ref="I101:I103"/>
    <mergeCell ref="J101:J103"/>
    <mergeCell ref="K101:K103"/>
    <mergeCell ref="L101:L103"/>
    <mergeCell ref="M101:M103"/>
    <mergeCell ref="O101:O103"/>
    <mergeCell ref="P101:P103"/>
    <mergeCell ref="Q101:Q103"/>
    <mergeCell ref="R101:R103"/>
    <mergeCell ref="S101:S103"/>
    <mergeCell ref="C104:S104"/>
    <mergeCell ref="F108:F110"/>
    <mergeCell ref="N108:N110"/>
    <mergeCell ref="S108:S110"/>
    <mergeCell ref="C112:C117"/>
    <mergeCell ref="D112:D117"/>
    <mergeCell ref="E112:E117"/>
    <mergeCell ref="F112:F117"/>
    <mergeCell ref="G112:G117"/>
    <mergeCell ref="I112:I117"/>
    <mergeCell ref="J112:J117"/>
    <mergeCell ref="K112:K117"/>
    <mergeCell ref="L112:L117"/>
    <mergeCell ref="M112:M117"/>
    <mergeCell ref="O112:O117"/>
    <mergeCell ref="P112:P117"/>
    <mergeCell ref="R112:R117"/>
    <mergeCell ref="C119:C121"/>
    <mergeCell ref="D119:D121"/>
    <mergeCell ref="E119:E121"/>
    <mergeCell ref="F119:F121"/>
    <mergeCell ref="H119:H121"/>
    <mergeCell ref="I119:I121"/>
    <mergeCell ref="J119:J121"/>
    <mergeCell ref="K119:K121"/>
    <mergeCell ref="L119:L121"/>
    <mergeCell ref="C122:S122"/>
    <mergeCell ref="M119:M121"/>
    <mergeCell ref="O119:O121"/>
    <mergeCell ref="P119:P121"/>
    <mergeCell ref="Q119:Q121"/>
    <mergeCell ref="R119:R121"/>
    <mergeCell ref="S119:S1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L183"/>
  <sheetViews>
    <sheetView zoomScalePageLayoutView="0" workbookViewId="0" topLeftCell="A1">
      <selection activeCell="Z4" sqref="Z4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3" width="8.7109375" style="1" hidden="1" customWidth="1" outlineLevel="1"/>
    <col min="14" max="14" width="15.7109375" style="1" customWidth="1" collapsed="1"/>
    <col min="15" max="18" width="8.7109375" style="1" hidden="1" customWidth="1" outlineLevel="1"/>
    <col min="19" max="19" width="15.7109375" style="1" customWidth="1" collapsed="1"/>
    <col min="20" max="20" width="9.421875" style="9" bestFit="1" customWidth="1"/>
    <col min="21" max="21" width="10.7109375" style="51" customWidth="1"/>
    <col min="22" max="22" width="10.7109375" style="9" customWidth="1"/>
    <col min="23" max="24" width="9.140625" style="9" customWidth="1"/>
    <col min="25" max="31" width="9.140625" style="1" customWidth="1"/>
    <col min="32" max="32" width="9.140625" style="39" customWidth="1"/>
    <col min="33" max="38" width="9.140625" style="37" customWidth="1"/>
    <col min="39" max="16384" width="9.140625" style="1" customWidth="1"/>
  </cols>
  <sheetData>
    <row r="1" ht="13.5">
      <c r="B1" s="1" t="s">
        <v>12</v>
      </c>
    </row>
    <row r="2" spans="2:5" ht="15" customHeight="1">
      <c r="B2" s="13" t="s">
        <v>21</v>
      </c>
      <c r="C2" s="13"/>
      <c r="D2" s="13"/>
      <c r="E2" s="13"/>
    </row>
    <row r="3" spans="2:5" ht="15" customHeight="1">
      <c r="B3" s="17" t="s">
        <v>69</v>
      </c>
      <c r="C3" s="13"/>
      <c r="D3" s="13"/>
      <c r="E3" s="13"/>
    </row>
    <row r="4" spans="2:26" ht="15" customHeight="1">
      <c r="B4" s="13"/>
      <c r="C4" s="13"/>
      <c r="D4" s="13"/>
      <c r="E4" s="13"/>
      <c r="Z4" s="185"/>
    </row>
    <row r="5" spans="2:14" ht="15" customHeight="1">
      <c r="B5" s="123" t="s">
        <v>80</v>
      </c>
      <c r="C5" s="13"/>
      <c r="D5" s="13"/>
      <c r="E5" s="13"/>
      <c r="N5" s="124" t="s">
        <v>77</v>
      </c>
    </row>
    <row r="6" spans="2:38" s="68" customFormat="1" ht="15" customHeight="1">
      <c r="B6" s="91"/>
      <c r="C6" s="92"/>
      <c r="D6" s="92"/>
      <c r="E6" s="92"/>
      <c r="T6" s="19"/>
      <c r="U6" s="65"/>
      <c r="V6" s="19"/>
      <c r="W6" s="19"/>
      <c r="X6" s="19"/>
      <c r="AF6" s="66"/>
      <c r="AG6" s="69"/>
      <c r="AH6" s="69"/>
      <c r="AI6" s="69"/>
      <c r="AJ6" s="69"/>
      <c r="AK6" s="69"/>
      <c r="AL6" s="69"/>
    </row>
    <row r="7" spans="2:38" s="68" customFormat="1" ht="15" customHeight="1">
      <c r="B7" s="376" t="s">
        <v>22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19"/>
      <c r="U7" s="65"/>
      <c r="V7" s="19"/>
      <c r="W7" s="19"/>
      <c r="X7" s="19"/>
      <c r="AF7" s="66"/>
      <c r="AG7" s="69"/>
      <c r="AH7" s="69"/>
      <c r="AI7" s="69"/>
      <c r="AJ7" s="69"/>
      <c r="AK7" s="69"/>
      <c r="AL7" s="69"/>
    </row>
    <row r="8" spans="2:38" ht="12.75" customHeight="1">
      <c r="B8" s="100" t="s">
        <v>31</v>
      </c>
      <c r="C8" s="93"/>
      <c r="D8" s="93"/>
      <c r="E8" s="93"/>
      <c r="F8" s="94"/>
      <c r="G8" s="94"/>
      <c r="H8" s="94"/>
      <c r="I8" s="94"/>
      <c r="J8" s="94"/>
      <c r="K8" s="94"/>
      <c r="L8" s="94"/>
      <c r="M8" s="94"/>
      <c r="N8" s="19"/>
      <c r="O8" s="19"/>
      <c r="P8" s="94"/>
      <c r="Q8" s="94"/>
      <c r="R8" s="94"/>
      <c r="S8" s="94"/>
      <c r="AF8" s="9"/>
      <c r="AG8" s="1"/>
      <c r="AH8" s="1"/>
      <c r="AI8" s="1"/>
      <c r="AJ8" s="1"/>
      <c r="AK8" s="1"/>
      <c r="AL8" s="1"/>
    </row>
    <row r="9" spans="2:38" ht="12.75" customHeight="1">
      <c r="B9" s="101" t="s">
        <v>32</v>
      </c>
      <c r="C9" s="63"/>
      <c r="D9" s="63"/>
      <c r="E9" s="63"/>
      <c r="F9" s="96"/>
      <c r="G9" s="96"/>
      <c r="H9" s="96"/>
      <c r="I9" s="96"/>
      <c r="J9" s="96"/>
      <c r="K9" s="96"/>
      <c r="L9" s="96"/>
      <c r="M9" s="96"/>
      <c r="N9" s="19"/>
      <c r="O9" s="19"/>
      <c r="P9" s="96"/>
      <c r="Q9" s="96"/>
      <c r="R9" s="96"/>
      <c r="S9" s="96"/>
      <c r="AF9" s="9"/>
      <c r="AG9" s="1"/>
      <c r="AH9" s="1"/>
      <c r="AI9" s="1"/>
      <c r="AJ9" s="1"/>
      <c r="AK9" s="1"/>
      <c r="AL9" s="1"/>
    </row>
    <row r="10" spans="2:38" ht="12.75" customHeight="1">
      <c r="B10" s="102" t="s">
        <v>33</v>
      </c>
      <c r="C10" s="97"/>
      <c r="D10" s="97"/>
      <c r="E10" s="97"/>
      <c r="F10" s="98"/>
      <c r="G10" s="98"/>
      <c r="H10" s="98"/>
      <c r="I10" s="98"/>
      <c r="J10" s="98"/>
      <c r="K10" s="98"/>
      <c r="L10" s="98"/>
      <c r="M10" s="98"/>
      <c r="N10" s="99"/>
      <c r="O10" s="99"/>
      <c r="P10" s="98"/>
      <c r="Q10" s="98"/>
      <c r="R10" s="98"/>
      <c r="S10" s="98"/>
      <c r="AF10" s="9"/>
      <c r="AG10" s="1"/>
      <c r="AH10" s="1"/>
      <c r="AI10" s="1"/>
      <c r="AJ10" s="1"/>
      <c r="AK10" s="1"/>
      <c r="AL10" s="1"/>
    </row>
    <row r="11" spans="2:38" ht="12.75" customHeight="1">
      <c r="B11" s="95"/>
      <c r="C11" s="63"/>
      <c r="D11" s="63"/>
      <c r="E11" s="63"/>
      <c r="F11" s="96"/>
      <c r="G11" s="96"/>
      <c r="H11" s="96"/>
      <c r="I11" s="96"/>
      <c r="J11" s="96"/>
      <c r="K11" s="96"/>
      <c r="L11" s="96"/>
      <c r="M11" s="96"/>
      <c r="N11" s="19"/>
      <c r="O11" s="19"/>
      <c r="P11" s="96"/>
      <c r="Q11" s="96"/>
      <c r="R11" s="96"/>
      <c r="S11" s="96"/>
      <c r="AF11" s="9"/>
      <c r="AG11" s="1"/>
      <c r="AH11" s="1"/>
      <c r="AI11" s="1"/>
      <c r="AJ11" s="1"/>
      <c r="AK11" s="1"/>
      <c r="AL11" s="1"/>
    </row>
    <row r="12" ht="12.75" customHeight="1"/>
    <row r="13" spans="2:38" s="14" customFormat="1" ht="15" customHeight="1">
      <c r="B13" s="116" t="s">
        <v>46</v>
      </c>
      <c r="C13" s="18"/>
      <c r="D13" s="18"/>
      <c r="E13" s="18"/>
      <c r="N13" s="15"/>
      <c r="O13" s="15"/>
      <c r="T13" s="88"/>
      <c r="U13" s="121"/>
      <c r="V13" s="88"/>
      <c r="W13" s="88"/>
      <c r="X13" s="88"/>
      <c r="AF13" s="40"/>
      <c r="AG13" s="38"/>
      <c r="AH13" s="38"/>
      <c r="AI13" s="38"/>
      <c r="AJ13" s="38"/>
      <c r="AK13" s="38"/>
      <c r="AL13" s="38"/>
    </row>
    <row r="14" spans="2:38" s="14" customFormat="1" ht="15" customHeight="1">
      <c r="B14" s="44">
        <v>0.03852</v>
      </c>
      <c r="C14" s="18"/>
      <c r="D14" s="18"/>
      <c r="E14" s="18"/>
      <c r="N14" s="15"/>
      <c r="O14" s="15"/>
      <c r="T14" s="88"/>
      <c r="U14" s="121"/>
      <c r="V14" s="88"/>
      <c r="W14" s="88"/>
      <c r="X14" s="88"/>
      <c r="AF14" s="40"/>
      <c r="AG14" s="38"/>
      <c r="AH14" s="38"/>
      <c r="AI14" s="38"/>
      <c r="AJ14" s="38"/>
      <c r="AK14" s="38"/>
      <c r="AL14" s="38"/>
    </row>
    <row r="15" spans="2:38" s="14" customFormat="1" ht="15" customHeight="1">
      <c r="B15" s="43" t="s">
        <v>81</v>
      </c>
      <c r="C15" s="18"/>
      <c r="D15" s="18"/>
      <c r="E15" s="18"/>
      <c r="N15" s="15"/>
      <c r="O15" s="15"/>
      <c r="T15" s="88"/>
      <c r="U15" s="121"/>
      <c r="V15" s="88"/>
      <c r="W15" s="88"/>
      <c r="X15" s="88"/>
      <c r="AF15" s="40"/>
      <c r="AG15" s="38"/>
      <c r="AH15" s="38"/>
      <c r="AI15" s="38"/>
      <c r="AJ15" s="38"/>
      <c r="AK15" s="38"/>
      <c r="AL15" s="38"/>
    </row>
    <row r="16" spans="2:15" ht="13.5" customHeight="1">
      <c r="B16" s="11"/>
      <c r="C16" s="11"/>
      <c r="D16" s="11"/>
      <c r="E16" s="11"/>
      <c r="G16" s="9"/>
      <c r="H16" s="9"/>
      <c r="I16" s="9"/>
      <c r="J16" s="9"/>
      <c r="K16" s="9"/>
      <c r="L16" s="9"/>
      <c r="M16" s="9"/>
      <c r="N16" s="4"/>
      <c r="O16" s="4"/>
    </row>
    <row r="17" spans="2:18" ht="24" customHeight="1">
      <c r="B17" s="114" t="s">
        <v>51</v>
      </c>
      <c r="C17" s="11"/>
      <c r="D17" s="11"/>
      <c r="E17" s="11"/>
      <c r="G17" s="9"/>
      <c r="H17" s="9"/>
      <c r="I17" s="9"/>
      <c r="J17" s="9"/>
      <c r="K17" s="9"/>
      <c r="L17" s="9"/>
      <c r="M17" s="9"/>
      <c r="N17" s="4"/>
      <c r="O17" s="4"/>
      <c r="P17" s="9"/>
      <c r="Q17" s="9"/>
      <c r="R17" s="9"/>
    </row>
    <row r="18" spans="2:19" ht="15" customHeight="1">
      <c r="B18" s="105" t="s">
        <v>44</v>
      </c>
      <c r="C18" s="11"/>
      <c r="D18" s="11"/>
      <c r="E18" s="11"/>
      <c r="F18" s="340" t="s">
        <v>28</v>
      </c>
      <c r="G18" s="9"/>
      <c r="H18" s="9"/>
      <c r="I18" s="9"/>
      <c r="J18" s="9"/>
      <c r="K18" s="9"/>
      <c r="L18" s="9"/>
      <c r="M18" s="9"/>
      <c r="N18" s="340" t="s">
        <v>47</v>
      </c>
      <c r="O18" s="117"/>
      <c r="P18" s="9"/>
      <c r="Q18" s="9"/>
      <c r="R18" s="9"/>
      <c r="S18" s="340" t="s">
        <v>30</v>
      </c>
    </row>
    <row r="19" spans="2:19" ht="15" customHeight="1">
      <c r="B19" s="110" t="s">
        <v>36</v>
      </c>
      <c r="C19" s="11"/>
      <c r="D19" s="11"/>
      <c r="E19" s="11"/>
      <c r="F19" s="341"/>
      <c r="G19" s="9"/>
      <c r="H19" s="9"/>
      <c r="I19" s="9"/>
      <c r="J19" s="9"/>
      <c r="K19" s="9"/>
      <c r="L19" s="9"/>
      <c r="M19" s="9"/>
      <c r="N19" s="341"/>
      <c r="O19" s="117"/>
      <c r="P19" s="9"/>
      <c r="Q19" s="9"/>
      <c r="R19" s="9"/>
      <c r="S19" s="341"/>
    </row>
    <row r="20" spans="2:38" s="5" customFormat="1" ht="13.5">
      <c r="B20" s="103" t="s">
        <v>82</v>
      </c>
      <c r="C20" s="107" t="s">
        <v>13</v>
      </c>
      <c r="D20" s="82" t="s">
        <v>14</v>
      </c>
      <c r="E20" s="82" t="s">
        <v>0</v>
      </c>
      <c r="F20" s="343"/>
      <c r="G20" s="104" t="s">
        <v>17</v>
      </c>
      <c r="H20" s="45" t="s">
        <v>18</v>
      </c>
      <c r="I20" s="104" t="s">
        <v>6</v>
      </c>
      <c r="J20" s="45" t="s">
        <v>5</v>
      </c>
      <c r="K20" s="45" t="s">
        <v>1</v>
      </c>
      <c r="L20" s="45" t="s">
        <v>26</v>
      </c>
      <c r="M20" s="108" t="s">
        <v>27</v>
      </c>
      <c r="N20" s="343"/>
      <c r="O20" s="45" t="s">
        <v>3</v>
      </c>
      <c r="P20" s="104" t="s">
        <v>4</v>
      </c>
      <c r="Q20" s="45" t="s">
        <v>2</v>
      </c>
      <c r="R20" s="108" t="s">
        <v>19</v>
      </c>
      <c r="S20" s="343"/>
      <c r="T20" s="89"/>
      <c r="U20" s="122"/>
      <c r="V20" s="89"/>
      <c r="W20" s="89"/>
      <c r="X20" s="89"/>
      <c r="AF20" s="41"/>
      <c r="AG20" s="42"/>
      <c r="AH20" s="42"/>
      <c r="AI20" s="42"/>
      <c r="AJ20" s="42"/>
      <c r="AK20" s="42"/>
      <c r="AL20" s="42"/>
    </row>
    <row r="21" spans="2:19" ht="12.75" customHeight="1">
      <c r="B21" s="16" t="s">
        <v>35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22"/>
      <c r="N21" s="23"/>
      <c r="O21" s="21"/>
      <c r="P21" s="22"/>
      <c r="Q21" s="31"/>
      <c r="R21" s="35"/>
      <c r="S21" s="35"/>
    </row>
    <row r="22" spans="2:32" ht="12.75" customHeight="1">
      <c r="B22" s="6" t="s">
        <v>25</v>
      </c>
      <c r="C22" s="328">
        <f>ROUND(B14*C155,6)</f>
        <v>0.291766</v>
      </c>
      <c r="D22" s="328">
        <f>ROUND(B14*C156,6)</f>
        <v>0.030143</v>
      </c>
      <c r="E22" s="328">
        <f>C157</f>
        <v>0.007946</v>
      </c>
      <c r="F22" s="364">
        <f>SUM(C22:E27)</f>
        <v>0.329855</v>
      </c>
      <c r="G22" s="362" t="s">
        <v>29</v>
      </c>
      <c r="H22" s="190">
        <v>0</v>
      </c>
      <c r="I22" s="360">
        <f>ROUND(B14*C169,6)</f>
        <v>0.052385</v>
      </c>
      <c r="J22" s="360">
        <f>C170</f>
        <v>0.001526</v>
      </c>
      <c r="K22" s="360">
        <f>C171</f>
        <v>0</v>
      </c>
      <c r="L22" s="362" t="s">
        <v>29</v>
      </c>
      <c r="M22" s="362" t="s">
        <v>29</v>
      </c>
      <c r="N22" s="24">
        <f>H22+I22+J22+K22</f>
        <v>0.053911</v>
      </c>
      <c r="O22" s="360">
        <f>D175</f>
        <v>0.001336</v>
      </c>
      <c r="P22" s="374">
        <f>C176</f>
        <v>0.017236</v>
      </c>
      <c r="Q22" s="186">
        <v>0</v>
      </c>
      <c r="R22" s="360">
        <f>C182</f>
        <v>0.003104</v>
      </c>
      <c r="S22" s="33">
        <f>O22+P22+Q22+R22</f>
        <v>0.021676</v>
      </c>
      <c r="T22" s="90"/>
      <c r="AF22" s="119"/>
    </row>
    <row r="23" spans="2:32" ht="12.75" customHeight="1">
      <c r="B23" s="6" t="s">
        <v>7</v>
      </c>
      <c r="C23" s="328"/>
      <c r="D23" s="328"/>
      <c r="E23" s="328"/>
      <c r="F23" s="364"/>
      <c r="G23" s="362"/>
      <c r="H23" s="190">
        <f>C162</f>
        <v>0.08648</v>
      </c>
      <c r="I23" s="360"/>
      <c r="J23" s="360"/>
      <c r="K23" s="360"/>
      <c r="L23" s="362"/>
      <c r="M23" s="362"/>
      <c r="N23" s="24">
        <f>H23+I22+J22+K22</f>
        <v>0.14039100000000002</v>
      </c>
      <c r="O23" s="360"/>
      <c r="P23" s="374"/>
      <c r="Q23" s="186">
        <f>C177</f>
        <v>0.0446</v>
      </c>
      <c r="R23" s="360"/>
      <c r="S23" s="33">
        <f>O22+P22+Q23+R22</f>
        <v>0.066276</v>
      </c>
      <c r="T23" s="90"/>
      <c r="AF23" s="119"/>
    </row>
    <row r="24" spans="2:32" ht="12.75" customHeight="1">
      <c r="B24" s="6" t="s">
        <v>8</v>
      </c>
      <c r="C24" s="328"/>
      <c r="D24" s="328"/>
      <c r="E24" s="328"/>
      <c r="F24" s="364"/>
      <c r="G24" s="362"/>
      <c r="H24" s="190">
        <f>C163</f>
        <v>0.079153</v>
      </c>
      <c r="I24" s="360"/>
      <c r="J24" s="360"/>
      <c r="K24" s="360"/>
      <c r="L24" s="362"/>
      <c r="M24" s="362"/>
      <c r="N24" s="24">
        <f>H24+I22+J22+K22</f>
        <v>0.133064</v>
      </c>
      <c r="O24" s="360"/>
      <c r="P24" s="374"/>
      <c r="Q24" s="186">
        <f>C178</f>
        <v>0.0257</v>
      </c>
      <c r="R24" s="360"/>
      <c r="S24" s="33">
        <f>O22+P22+Q24+R22</f>
        <v>0.04737600000000001</v>
      </c>
      <c r="T24" s="90"/>
      <c r="AF24" s="119"/>
    </row>
    <row r="25" spans="2:32" ht="12.75" customHeight="1">
      <c r="B25" s="6" t="s">
        <v>9</v>
      </c>
      <c r="C25" s="328"/>
      <c r="D25" s="328"/>
      <c r="E25" s="328"/>
      <c r="F25" s="364"/>
      <c r="G25" s="362"/>
      <c r="H25" s="190">
        <f>C164</f>
        <v>0.079486</v>
      </c>
      <c r="I25" s="360"/>
      <c r="J25" s="360"/>
      <c r="K25" s="360"/>
      <c r="L25" s="362"/>
      <c r="M25" s="362"/>
      <c r="N25" s="24">
        <f>H25+I22+J22+K22</f>
        <v>0.13339700000000002</v>
      </c>
      <c r="O25" s="360"/>
      <c r="P25" s="374"/>
      <c r="Q25" s="186">
        <f>C179</f>
        <v>0.0205</v>
      </c>
      <c r="R25" s="360"/>
      <c r="S25" s="33">
        <f>O22+P22+Q25+R22</f>
        <v>0.042176000000000005</v>
      </c>
      <c r="T25" s="90"/>
      <c r="AF25" s="119"/>
    </row>
    <row r="26" spans="2:32" ht="12.75" customHeight="1">
      <c r="B26" s="6" t="s">
        <v>10</v>
      </c>
      <c r="C26" s="328"/>
      <c r="D26" s="328"/>
      <c r="E26" s="328"/>
      <c r="F26" s="364"/>
      <c r="G26" s="362"/>
      <c r="H26" s="190">
        <f>C165</f>
        <v>0.059393</v>
      </c>
      <c r="I26" s="360"/>
      <c r="J26" s="360"/>
      <c r="K26" s="360"/>
      <c r="L26" s="362"/>
      <c r="M26" s="362"/>
      <c r="N26" s="24">
        <f>H26+I22+J22+K22</f>
        <v>0.113304</v>
      </c>
      <c r="O26" s="360"/>
      <c r="P26" s="374"/>
      <c r="Q26" s="186">
        <f>C180</f>
        <v>0.0142</v>
      </c>
      <c r="R26" s="360"/>
      <c r="S26" s="33">
        <f>O22+P22+Q26+R22</f>
        <v>0.035876000000000005</v>
      </c>
      <c r="T26" s="90"/>
      <c r="AF26" s="119"/>
    </row>
    <row r="27" spans="2:32" ht="12.75" customHeight="1">
      <c r="B27" s="6" t="s">
        <v>11</v>
      </c>
      <c r="C27" s="329"/>
      <c r="D27" s="329"/>
      <c r="E27" s="329"/>
      <c r="F27" s="365"/>
      <c r="G27" s="363"/>
      <c r="H27" s="190">
        <f>C166</f>
        <v>0.030085</v>
      </c>
      <c r="I27" s="361"/>
      <c r="J27" s="361"/>
      <c r="K27" s="361"/>
      <c r="L27" s="363"/>
      <c r="M27" s="363"/>
      <c r="N27" s="24">
        <f>H27+I22+J22+K22</f>
        <v>0.083996</v>
      </c>
      <c r="O27" s="361"/>
      <c r="P27" s="375"/>
      <c r="Q27" s="187">
        <f>C181</f>
        <v>0.005</v>
      </c>
      <c r="R27" s="361"/>
      <c r="S27" s="33">
        <f>O22+P22+Q27+R22</f>
        <v>0.026676000000000002</v>
      </c>
      <c r="T27" s="90"/>
      <c r="AF27" s="119"/>
    </row>
    <row r="28" spans="2:32" ht="13.5">
      <c r="B28" s="55" t="s">
        <v>34</v>
      </c>
      <c r="C28" s="48"/>
      <c r="D28" s="52"/>
      <c r="E28" s="36"/>
      <c r="F28" s="49"/>
      <c r="G28" s="36"/>
      <c r="H28" s="53"/>
      <c r="I28" s="50"/>
      <c r="J28" s="50"/>
      <c r="K28" s="53"/>
      <c r="L28" s="50"/>
      <c r="M28" s="53"/>
      <c r="N28" s="49"/>
      <c r="O28" s="49"/>
      <c r="P28" s="53"/>
      <c r="Q28" s="36"/>
      <c r="R28" s="36"/>
      <c r="S28" s="36"/>
      <c r="AF28" s="119"/>
    </row>
    <row r="29" spans="2:38" s="9" customFormat="1" ht="13.5">
      <c r="B29" s="56" t="s">
        <v>45</v>
      </c>
      <c r="C29" s="327" t="s">
        <v>29</v>
      </c>
      <c r="D29" s="327" t="s">
        <v>29</v>
      </c>
      <c r="E29" s="335">
        <f>E157</f>
        <v>79.11</v>
      </c>
      <c r="F29" s="356">
        <f>SUM(C29:E31)</f>
        <v>79.11</v>
      </c>
      <c r="G29" s="188">
        <f>C159</f>
        <v>62.78</v>
      </c>
      <c r="H29" s="327" t="s">
        <v>29</v>
      </c>
      <c r="I29" s="327" t="s">
        <v>29</v>
      </c>
      <c r="J29" s="327" t="s">
        <v>29</v>
      </c>
      <c r="K29" s="327" t="s">
        <v>29</v>
      </c>
      <c r="L29" s="358">
        <f>C172</f>
        <v>0</v>
      </c>
      <c r="M29" s="358">
        <f>C173</f>
        <v>0</v>
      </c>
      <c r="N29" s="57">
        <f>G29+L29+M29</f>
        <v>62.78</v>
      </c>
      <c r="O29" s="327" t="s">
        <v>29</v>
      </c>
      <c r="P29" s="346" t="s">
        <v>29</v>
      </c>
      <c r="Q29" s="358">
        <f>D177</f>
        <v>-27.01</v>
      </c>
      <c r="R29" s="327" t="s">
        <v>29</v>
      </c>
      <c r="S29" s="356">
        <f>Q29</f>
        <v>-27.01</v>
      </c>
      <c r="U29" s="51"/>
      <c r="AF29" s="119"/>
      <c r="AG29" s="39"/>
      <c r="AH29" s="39"/>
      <c r="AI29" s="39"/>
      <c r="AJ29" s="39"/>
      <c r="AK29" s="39"/>
      <c r="AL29" s="39"/>
    </row>
    <row r="30" spans="2:32" ht="13.5">
      <c r="B30" s="56" t="s">
        <v>23</v>
      </c>
      <c r="C30" s="328"/>
      <c r="D30" s="328"/>
      <c r="E30" s="335"/>
      <c r="F30" s="356"/>
      <c r="G30" s="188">
        <f>C160</f>
        <v>476.96</v>
      </c>
      <c r="H30" s="328"/>
      <c r="I30" s="328"/>
      <c r="J30" s="328"/>
      <c r="K30" s="328"/>
      <c r="L30" s="358"/>
      <c r="M30" s="358"/>
      <c r="N30" s="57">
        <f>G30+L29+M29</f>
        <v>476.96</v>
      </c>
      <c r="O30" s="328"/>
      <c r="P30" s="347"/>
      <c r="Q30" s="358"/>
      <c r="R30" s="328"/>
      <c r="S30" s="356"/>
      <c r="AF30" s="119"/>
    </row>
    <row r="31" spans="2:38" s="9" customFormat="1" ht="13.5">
      <c r="B31" s="54" t="s">
        <v>24</v>
      </c>
      <c r="C31" s="329"/>
      <c r="D31" s="329"/>
      <c r="E31" s="336"/>
      <c r="F31" s="357"/>
      <c r="G31" s="189">
        <f>C161</f>
        <v>1047.3500000000001</v>
      </c>
      <c r="H31" s="329"/>
      <c r="I31" s="329"/>
      <c r="J31" s="329"/>
      <c r="K31" s="329"/>
      <c r="L31" s="359"/>
      <c r="M31" s="359"/>
      <c r="N31" s="58">
        <f>G31+L29+M29</f>
        <v>1047.3500000000001</v>
      </c>
      <c r="O31" s="329"/>
      <c r="P31" s="348"/>
      <c r="Q31" s="359"/>
      <c r="R31" s="329"/>
      <c r="S31" s="357"/>
      <c r="U31" s="51"/>
      <c r="AF31" s="119"/>
      <c r="AG31" s="39"/>
      <c r="AH31" s="39"/>
      <c r="AI31" s="39"/>
      <c r="AJ31" s="39"/>
      <c r="AK31" s="39"/>
      <c r="AL31" s="39"/>
    </row>
    <row r="32" spans="2:38" s="9" customFormat="1" ht="25.5" customHeight="1">
      <c r="B32" s="112" t="s">
        <v>38</v>
      </c>
      <c r="C32" s="332" t="s">
        <v>43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4"/>
      <c r="T32" s="113"/>
      <c r="U32" s="113"/>
      <c r="V32" s="113"/>
      <c r="W32" s="113"/>
      <c r="X32" s="113"/>
      <c r="AF32" s="39"/>
      <c r="AG32" s="39"/>
      <c r="AH32" s="39"/>
      <c r="AI32" s="39"/>
      <c r="AJ32" s="39"/>
      <c r="AK32" s="39"/>
      <c r="AL32" s="39"/>
    </row>
    <row r="33" spans="2:38" s="19" customFormat="1" ht="13.5">
      <c r="B33" s="59"/>
      <c r="C33" s="60"/>
      <c r="D33" s="60"/>
      <c r="E33" s="60"/>
      <c r="F33" s="61"/>
      <c r="G33" s="81"/>
      <c r="H33" s="81"/>
      <c r="I33" s="81"/>
      <c r="J33" s="81"/>
      <c r="K33" s="81"/>
      <c r="L33" s="81"/>
      <c r="M33" s="81"/>
      <c r="N33" s="62"/>
      <c r="O33" s="62"/>
      <c r="P33" s="81"/>
      <c r="Q33" s="81"/>
      <c r="U33" s="65"/>
      <c r="AF33" s="66"/>
      <c r="AG33" s="66"/>
      <c r="AH33" s="66"/>
      <c r="AI33" s="66"/>
      <c r="AJ33" s="66"/>
      <c r="AK33" s="66"/>
      <c r="AL33" s="66"/>
    </row>
    <row r="34" spans="3:19" ht="13.5"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2:19" ht="24" customHeight="1">
      <c r="B35" s="114" t="s">
        <v>52</v>
      </c>
      <c r="C35" s="12"/>
      <c r="D35" s="12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2:19" ht="15" customHeight="1">
      <c r="B36" s="105" t="s">
        <v>44</v>
      </c>
      <c r="C36" s="12"/>
      <c r="D36" s="12"/>
      <c r="E36" s="12"/>
      <c r="F36" s="340" t="s">
        <v>28</v>
      </c>
      <c r="G36" s="10"/>
      <c r="H36" s="10"/>
      <c r="I36" s="10"/>
      <c r="J36" s="10"/>
      <c r="K36" s="10"/>
      <c r="L36" s="10"/>
      <c r="M36" s="10"/>
      <c r="N36" s="340" t="s">
        <v>47</v>
      </c>
      <c r="O36" s="117"/>
      <c r="P36" s="10"/>
      <c r="Q36" s="10"/>
      <c r="R36" s="10"/>
      <c r="S36" s="340" t="s">
        <v>30</v>
      </c>
    </row>
    <row r="37" spans="2:19" ht="15" customHeight="1">
      <c r="B37" s="110" t="s">
        <v>37</v>
      </c>
      <c r="C37" s="12"/>
      <c r="D37" s="12"/>
      <c r="E37" s="12"/>
      <c r="F37" s="341"/>
      <c r="G37" s="10"/>
      <c r="H37" s="10"/>
      <c r="I37" s="10"/>
      <c r="J37" s="10"/>
      <c r="K37" s="10"/>
      <c r="L37" s="10"/>
      <c r="M37" s="10"/>
      <c r="N37" s="341"/>
      <c r="O37" s="117"/>
      <c r="P37" s="10"/>
      <c r="Q37" s="10"/>
      <c r="R37" s="10"/>
      <c r="S37" s="341"/>
    </row>
    <row r="38" spans="2:19" ht="13.5">
      <c r="B38" s="103" t="s">
        <v>82</v>
      </c>
      <c r="C38" s="107" t="s">
        <v>13</v>
      </c>
      <c r="D38" s="82" t="s">
        <v>14</v>
      </c>
      <c r="E38" s="82" t="s">
        <v>0</v>
      </c>
      <c r="F38" s="343"/>
      <c r="G38" s="111" t="s">
        <v>17</v>
      </c>
      <c r="H38" s="34" t="s">
        <v>18</v>
      </c>
      <c r="I38" s="34" t="s">
        <v>6</v>
      </c>
      <c r="J38" s="34" t="s">
        <v>5</v>
      </c>
      <c r="K38" s="34" t="s">
        <v>1</v>
      </c>
      <c r="L38" s="45" t="s">
        <v>26</v>
      </c>
      <c r="M38" s="108" t="s">
        <v>27</v>
      </c>
      <c r="N38" s="343"/>
      <c r="O38" s="34" t="s">
        <v>3</v>
      </c>
      <c r="P38" s="111" t="s">
        <v>4</v>
      </c>
      <c r="Q38" s="106" t="s">
        <v>2</v>
      </c>
      <c r="R38" s="106" t="s">
        <v>19</v>
      </c>
      <c r="S38" s="343"/>
    </row>
    <row r="39" spans="2:38" ht="13.5">
      <c r="B39" s="16" t="s">
        <v>35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8"/>
      <c r="O39" s="28"/>
      <c r="P39" s="25"/>
      <c r="Q39" s="26"/>
      <c r="R39" s="35"/>
      <c r="S39" s="35"/>
      <c r="AF39" s="1"/>
      <c r="AG39" s="1"/>
      <c r="AH39" s="1"/>
      <c r="AI39" s="1"/>
      <c r="AJ39" s="1"/>
      <c r="AK39" s="1"/>
      <c r="AL39" s="1"/>
    </row>
    <row r="40" spans="2:38" ht="13.5">
      <c r="B40" s="6" t="s">
        <v>25</v>
      </c>
      <c r="C40" s="328">
        <f>ROUND(B14*C155,6)</f>
        <v>0.291766</v>
      </c>
      <c r="D40" s="328">
        <f>ROUND(B14*C156,6)</f>
        <v>0.030143</v>
      </c>
      <c r="E40" s="328">
        <f>C157</f>
        <v>0.007946</v>
      </c>
      <c r="F40" s="372">
        <f>SUM(C40:E45)</f>
        <v>0.329855</v>
      </c>
      <c r="G40" s="362" t="s">
        <v>29</v>
      </c>
      <c r="H40" s="79">
        <v>0</v>
      </c>
      <c r="I40" s="360">
        <f>ROUND(B14*D169,6)</f>
        <v>0.046114</v>
      </c>
      <c r="J40" s="360">
        <f>C170</f>
        <v>0.001526</v>
      </c>
      <c r="K40" s="360">
        <f>C171</f>
        <v>0</v>
      </c>
      <c r="L40" s="362" t="s">
        <v>29</v>
      </c>
      <c r="M40" s="362" t="s">
        <v>29</v>
      </c>
      <c r="N40" s="29">
        <f>H40+I40+J40+K40</f>
        <v>0.04764</v>
      </c>
      <c r="O40" s="360">
        <f>D175</f>
        <v>0.001336</v>
      </c>
      <c r="P40" s="368">
        <f>C176</f>
        <v>0.017236</v>
      </c>
      <c r="Q40" s="78">
        <v>0</v>
      </c>
      <c r="R40" s="360">
        <f>C182</f>
        <v>0.003104</v>
      </c>
      <c r="S40" s="24">
        <f>O40+P40+Q40+R40</f>
        <v>0.021676</v>
      </c>
      <c r="AF40" s="120"/>
      <c r="AG40" s="1"/>
      <c r="AH40" s="1"/>
      <c r="AI40" s="1"/>
      <c r="AJ40" s="1"/>
      <c r="AK40" s="1"/>
      <c r="AL40" s="1"/>
    </row>
    <row r="41" spans="2:38" ht="13.5">
      <c r="B41" s="6" t="s">
        <v>7</v>
      </c>
      <c r="C41" s="328"/>
      <c r="D41" s="328"/>
      <c r="E41" s="328"/>
      <c r="F41" s="372"/>
      <c r="G41" s="362"/>
      <c r="H41" s="79">
        <f>D162</f>
        <v>0.066697</v>
      </c>
      <c r="I41" s="360"/>
      <c r="J41" s="360"/>
      <c r="K41" s="360"/>
      <c r="L41" s="362"/>
      <c r="M41" s="362"/>
      <c r="N41" s="29">
        <f>H41+I40+J40+K40</f>
        <v>0.11433700000000001</v>
      </c>
      <c r="O41" s="360"/>
      <c r="P41" s="368"/>
      <c r="Q41" s="78">
        <f>C177</f>
        <v>0.0446</v>
      </c>
      <c r="R41" s="360"/>
      <c r="S41" s="24">
        <f>O40+P40+Q41+R40</f>
        <v>0.066276</v>
      </c>
      <c r="AF41" s="120"/>
      <c r="AG41" s="1"/>
      <c r="AH41" s="1"/>
      <c r="AI41" s="1"/>
      <c r="AJ41" s="1"/>
      <c r="AK41" s="1"/>
      <c r="AL41" s="1"/>
    </row>
    <row r="42" spans="2:38" ht="13.5">
      <c r="B42" s="6" t="s">
        <v>8</v>
      </c>
      <c r="C42" s="328"/>
      <c r="D42" s="328"/>
      <c r="E42" s="328"/>
      <c r="F42" s="372"/>
      <c r="G42" s="362"/>
      <c r="H42" s="79">
        <f>D163</f>
        <v>0.061046</v>
      </c>
      <c r="I42" s="360"/>
      <c r="J42" s="360"/>
      <c r="K42" s="360"/>
      <c r="L42" s="362"/>
      <c r="M42" s="362"/>
      <c r="N42" s="29">
        <f>H42+I40+J40+K40</f>
        <v>0.108686</v>
      </c>
      <c r="O42" s="360"/>
      <c r="P42" s="368"/>
      <c r="Q42" s="78">
        <f>C178</f>
        <v>0.0257</v>
      </c>
      <c r="R42" s="360"/>
      <c r="S42" s="24">
        <f>O40+P40+Q42+R40</f>
        <v>0.04737600000000001</v>
      </c>
      <c r="AF42" s="120"/>
      <c r="AG42" s="1"/>
      <c r="AH42" s="1"/>
      <c r="AI42" s="1"/>
      <c r="AJ42" s="1"/>
      <c r="AK42" s="1"/>
      <c r="AL42" s="1"/>
    </row>
    <row r="43" spans="2:38" ht="13.5">
      <c r="B43" s="6" t="s">
        <v>9</v>
      </c>
      <c r="C43" s="328"/>
      <c r="D43" s="328"/>
      <c r="E43" s="328"/>
      <c r="F43" s="372"/>
      <c r="G43" s="362"/>
      <c r="H43" s="79">
        <f>D164</f>
        <v>0.061303</v>
      </c>
      <c r="I43" s="360"/>
      <c r="J43" s="360"/>
      <c r="K43" s="360"/>
      <c r="L43" s="362"/>
      <c r="M43" s="362"/>
      <c r="N43" s="29">
        <f>H43+I40+J40+K40</f>
        <v>0.10894300000000001</v>
      </c>
      <c r="O43" s="360"/>
      <c r="P43" s="368"/>
      <c r="Q43" s="78">
        <f>C179</f>
        <v>0.0205</v>
      </c>
      <c r="R43" s="360"/>
      <c r="S43" s="24">
        <f>O40+P40+Q43+R40</f>
        <v>0.042176000000000005</v>
      </c>
      <c r="AF43" s="120"/>
      <c r="AG43" s="1"/>
      <c r="AH43" s="1"/>
      <c r="AI43" s="1"/>
      <c r="AJ43" s="1"/>
      <c r="AK43" s="1"/>
      <c r="AL43" s="1"/>
    </row>
    <row r="44" spans="2:38" ht="13.5">
      <c r="B44" s="6" t="s">
        <v>10</v>
      </c>
      <c r="C44" s="328"/>
      <c r="D44" s="328"/>
      <c r="E44" s="328"/>
      <c r="F44" s="372"/>
      <c r="G44" s="362"/>
      <c r="H44" s="79">
        <f>D165</f>
        <v>0.045806</v>
      </c>
      <c r="I44" s="360"/>
      <c r="J44" s="360"/>
      <c r="K44" s="360"/>
      <c r="L44" s="362"/>
      <c r="M44" s="362"/>
      <c r="N44" s="29">
        <f>H44+I40+J40+K40</f>
        <v>0.093446</v>
      </c>
      <c r="O44" s="360"/>
      <c r="P44" s="368"/>
      <c r="Q44" s="78">
        <f>C180</f>
        <v>0.0142</v>
      </c>
      <c r="R44" s="360"/>
      <c r="S44" s="24">
        <f>O40+P40+Q44+R40</f>
        <v>0.035876000000000005</v>
      </c>
      <c r="AF44" s="120"/>
      <c r="AG44" s="1"/>
      <c r="AH44" s="1"/>
      <c r="AI44" s="1"/>
      <c r="AJ44" s="1"/>
      <c r="AK44" s="1"/>
      <c r="AL44" s="1"/>
    </row>
    <row r="45" spans="2:38" ht="13.5">
      <c r="B45" s="6" t="s">
        <v>11</v>
      </c>
      <c r="C45" s="329"/>
      <c r="D45" s="329"/>
      <c r="E45" s="329"/>
      <c r="F45" s="373"/>
      <c r="G45" s="363"/>
      <c r="H45" s="79">
        <f>D166</f>
        <v>0.023203</v>
      </c>
      <c r="I45" s="361"/>
      <c r="J45" s="361"/>
      <c r="K45" s="361"/>
      <c r="L45" s="363"/>
      <c r="M45" s="363"/>
      <c r="N45" s="29">
        <f>H45+I40+J40+K40</f>
        <v>0.070843</v>
      </c>
      <c r="O45" s="361"/>
      <c r="P45" s="369"/>
      <c r="Q45" s="83">
        <f>C181</f>
        <v>0.005</v>
      </c>
      <c r="R45" s="361"/>
      <c r="S45" s="24">
        <f>O40+P40+Q45+R40</f>
        <v>0.026676000000000002</v>
      </c>
      <c r="AF45" s="120"/>
      <c r="AG45" s="1"/>
      <c r="AH45" s="1"/>
      <c r="AI45" s="1"/>
      <c r="AJ45" s="1"/>
      <c r="AK45" s="1"/>
      <c r="AL45" s="1"/>
    </row>
    <row r="46" spans="2:32" ht="13.5">
      <c r="B46" s="55" t="s">
        <v>34</v>
      </c>
      <c r="C46" s="48"/>
      <c r="D46" s="72"/>
      <c r="E46" s="48"/>
      <c r="F46" s="49"/>
      <c r="G46" s="70"/>
      <c r="H46" s="50"/>
      <c r="I46" s="53"/>
      <c r="J46" s="50"/>
      <c r="K46" s="50"/>
      <c r="L46" s="50"/>
      <c r="M46" s="50"/>
      <c r="N46" s="49"/>
      <c r="O46" s="49"/>
      <c r="P46" s="118"/>
      <c r="Q46" s="53"/>
      <c r="R46" s="36"/>
      <c r="S46" s="36"/>
      <c r="AF46" s="120"/>
    </row>
    <row r="47" spans="2:38" s="9" customFormat="1" ht="13.5">
      <c r="B47" s="56" t="s">
        <v>45</v>
      </c>
      <c r="C47" s="327" t="s">
        <v>29</v>
      </c>
      <c r="D47" s="327" t="s">
        <v>29</v>
      </c>
      <c r="E47" s="335">
        <f>E157</f>
        <v>79.11</v>
      </c>
      <c r="F47" s="356">
        <f>SUM(C47:E49)</f>
        <v>79.11</v>
      </c>
      <c r="G47" s="73">
        <f>D159</f>
        <v>53.4</v>
      </c>
      <c r="H47" s="327" t="s">
        <v>29</v>
      </c>
      <c r="I47" s="327" t="s">
        <v>29</v>
      </c>
      <c r="J47" s="327" t="s">
        <v>29</v>
      </c>
      <c r="K47" s="327" t="s">
        <v>29</v>
      </c>
      <c r="L47" s="358">
        <f>D172</f>
        <v>0</v>
      </c>
      <c r="M47" s="358">
        <f>D173</f>
        <v>0</v>
      </c>
      <c r="N47" s="57">
        <f>G47+L47+M47</f>
        <v>53.4</v>
      </c>
      <c r="O47" s="346" t="s">
        <v>29</v>
      </c>
      <c r="P47" s="346" t="s">
        <v>29</v>
      </c>
      <c r="Q47" s="358">
        <f>D177</f>
        <v>-27.01</v>
      </c>
      <c r="R47" s="327" t="s">
        <v>29</v>
      </c>
      <c r="S47" s="356">
        <f>Q47</f>
        <v>-27.01</v>
      </c>
      <c r="U47" s="51"/>
      <c r="AF47" s="120"/>
      <c r="AG47" s="39"/>
      <c r="AH47" s="39"/>
      <c r="AI47" s="39"/>
      <c r="AJ47" s="39"/>
      <c r="AK47" s="39"/>
      <c r="AL47" s="39"/>
    </row>
    <row r="48" spans="2:32" ht="13.5">
      <c r="B48" s="56" t="s">
        <v>23</v>
      </c>
      <c r="C48" s="328"/>
      <c r="D48" s="328"/>
      <c r="E48" s="335"/>
      <c r="F48" s="356"/>
      <c r="G48" s="73">
        <f>D160</f>
        <v>401.33</v>
      </c>
      <c r="H48" s="328"/>
      <c r="I48" s="328"/>
      <c r="J48" s="328"/>
      <c r="K48" s="328"/>
      <c r="L48" s="358"/>
      <c r="M48" s="358"/>
      <c r="N48" s="57">
        <f>G48+L47+M47</f>
        <v>401.33</v>
      </c>
      <c r="O48" s="347"/>
      <c r="P48" s="347"/>
      <c r="Q48" s="358"/>
      <c r="R48" s="328"/>
      <c r="S48" s="356"/>
      <c r="AF48" s="120"/>
    </row>
    <row r="49" spans="2:32" ht="13.5">
      <c r="B49" s="54" t="s">
        <v>24</v>
      </c>
      <c r="C49" s="329"/>
      <c r="D49" s="329"/>
      <c r="E49" s="336"/>
      <c r="F49" s="357"/>
      <c r="G49" s="74">
        <f>D161</f>
        <v>900.5699999999999</v>
      </c>
      <c r="H49" s="329"/>
      <c r="I49" s="329"/>
      <c r="J49" s="329"/>
      <c r="K49" s="329"/>
      <c r="L49" s="359"/>
      <c r="M49" s="359"/>
      <c r="N49" s="58">
        <f>G49+L47+M47</f>
        <v>900.5699999999999</v>
      </c>
      <c r="O49" s="348"/>
      <c r="P49" s="348"/>
      <c r="Q49" s="359"/>
      <c r="R49" s="329"/>
      <c r="S49" s="357"/>
      <c r="AF49" s="120"/>
    </row>
    <row r="50" spans="2:38" s="9" customFormat="1" ht="25.5" customHeight="1">
      <c r="B50" s="112" t="s">
        <v>38</v>
      </c>
      <c r="C50" s="332" t="s">
        <v>43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4"/>
      <c r="T50" s="113"/>
      <c r="U50" s="113"/>
      <c r="V50" s="113"/>
      <c r="W50" s="113"/>
      <c r="X50" s="113"/>
      <c r="AF50" s="39"/>
      <c r="AG50" s="39"/>
      <c r="AH50" s="39"/>
      <c r="AI50" s="39"/>
      <c r="AJ50" s="39"/>
      <c r="AK50" s="39"/>
      <c r="AL50" s="39"/>
    </row>
    <row r="51" spans="2:19" ht="13.5">
      <c r="B51" s="71"/>
      <c r="C51" s="46"/>
      <c r="D51" s="46"/>
      <c r="E51" s="46"/>
      <c r="F51" s="47"/>
      <c r="G51" s="80"/>
      <c r="H51" s="80"/>
      <c r="I51" s="80"/>
      <c r="J51" s="80"/>
      <c r="K51" s="80"/>
      <c r="L51" s="80"/>
      <c r="M51" s="80"/>
      <c r="N51" s="47"/>
      <c r="O51" s="47"/>
      <c r="P51" s="80"/>
      <c r="Q51" s="80"/>
      <c r="R51" s="9"/>
      <c r="S51" s="9"/>
    </row>
    <row r="52" spans="2:38" s="68" customFormat="1" ht="13.5">
      <c r="B52" s="67"/>
      <c r="C52" s="60"/>
      <c r="D52" s="60"/>
      <c r="E52" s="60"/>
      <c r="F52" s="64"/>
      <c r="G52" s="81"/>
      <c r="H52" s="81"/>
      <c r="I52" s="81"/>
      <c r="J52" s="81"/>
      <c r="K52" s="81"/>
      <c r="L52" s="81"/>
      <c r="M52" s="81"/>
      <c r="N52" s="64"/>
      <c r="O52" s="64"/>
      <c r="P52" s="81"/>
      <c r="Q52" s="81"/>
      <c r="R52" s="19"/>
      <c r="S52" s="19"/>
      <c r="T52" s="19"/>
      <c r="U52" s="65"/>
      <c r="V52" s="19"/>
      <c r="W52" s="19"/>
      <c r="X52" s="19"/>
      <c r="AF52" s="66"/>
      <c r="AG52" s="69"/>
      <c r="AH52" s="69"/>
      <c r="AI52" s="69"/>
      <c r="AJ52" s="69"/>
      <c r="AK52" s="69"/>
      <c r="AL52" s="69"/>
    </row>
    <row r="53" spans="2:38" s="68" customFormat="1" ht="24" customHeight="1">
      <c r="B53" s="114" t="s">
        <v>53</v>
      </c>
      <c r="C53" s="60"/>
      <c r="D53" s="60"/>
      <c r="E53" s="60"/>
      <c r="F53" s="64"/>
      <c r="G53" s="81"/>
      <c r="H53" s="81"/>
      <c r="I53" s="81"/>
      <c r="J53" s="81"/>
      <c r="K53" s="81"/>
      <c r="L53" s="81"/>
      <c r="M53" s="81"/>
      <c r="N53" s="64"/>
      <c r="O53" s="64"/>
      <c r="P53" s="81"/>
      <c r="Q53" s="81"/>
      <c r="R53" s="19"/>
      <c r="S53" s="19"/>
      <c r="T53" s="19"/>
      <c r="U53" s="65"/>
      <c r="V53" s="19"/>
      <c r="W53" s="19"/>
      <c r="X53" s="19"/>
      <c r="AF53" s="66"/>
      <c r="AG53" s="69"/>
      <c r="AH53" s="69"/>
      <c r="AI53" s="69"/>
      <c r="AJ53" s="69"/>
      <c r="AK53" s="69"/>
      <c r="AL53" s="69"/>
    </row>
    <row r="54" spans="2:38" s="68" customFormat="1" ht="12.75" customHeight="1">
      <c r="B54" s="105" t="s">
        <v>44</v>
      </c>
      <c r="C54" s="60"/>
      <c r="D54" s="60"/>
      <c r="E54" s="60"/>
      <c r="F54" s="340" t="s">
        <v>28</v>
      </c>
      <c r="G54" s="81"/>
      <c r="H54" s="81"/>
      <c r="I54" s="81"/>
      <c r="J54" s="81"/>
      <c r="K54" s="81"/>
      <c r="L54" s="81"/>
      <c r="M54" s="81"/>
      <c r="N54" s="340" t="s">
        <v>47</v>
      </c>
      <c r="O54" s="117"/>
      <c r="P54" s="81"/>
      <c r="Q54" s="81"/>
      <c r="R54" s="19"/>
      <c r="S54" s="340" t="s">
        <v>30</v>
      </c>
      <c r="T54" s="19"/>
      <c r="U54" s="65"/>
      <c r="V54" s="19"/>
      <c r="W54" s="19"/>
      <c r="X54" s="19"/>
      <c r="AF54" s="66"/>
      <c r="AG54" s="69"/>
      <c r="AH54" s="69"/>
      <c r="AI54" s="69"/>
      <c r="AJ54" s="69"/>
      <c r="AK54" s="69"/>
      <c r="AL54" s="69"/>
    </row>
    <row r="55" spans="2:19" ht="15" customHeight="1">
      <c r="B55" s="110" t="s">
        <v>39</v>
      </c>
      <c r="C55" s="12"/>
      <c r="D55" s="12"/>
      <c r="E55" s="12"/>
      <c r="F55" s="341"/>
      <c r="G55" s="10"/>
      <c r="H55" s="10"/>
      <c r="I55" s="10"/>
      <c r="J55" s="10"/>
      <c r="K55" s="10"/>
      <c r="L55" s="10"/>
      <c r="M55" s="10"/>
      <c r="N55" s="341"/>
      <c r="O55" s="117"/>
      <c r="P55" s="10"/>
      <c r="Q55" s="10"/>
      <c r="R55" s="10"/>
      <c r="S55" s="341"/>
    </row>
    <row r="56" spans="2:19" ht="13.5">
      <c r="B56" s="103" t="s">
        <v>82</v>
      </c>
      <c r="C56" s="107" t="s">
        <v>13</v>
      </c>
      <c r="D56" s="82" t="s">
        <v>14</v>
      </c>
      <c r="E56" s="82" t="s">
        <v>0</v>
      </c>
      <c r="F56" s="343"/>
      <c r="G56" s="111" t="s">
        <v>17</v>
      </c>
      <c r="H56" s="34" t="s">
        <v>18</v>
      </c>
      <c r="I56" s="34" t="s">
        <v>6</v>
      </c>
      <c r="J56" s="34" t="s">
        <v>5</v>
      </c>
      <c r="K56" s="34" t="s">
        <v>1</v>
      </c>
      <c r="L56" s="45" t="s">
        <v>26</v>
      </c>
      <c r="M56" s="108" t="s">
        <v>27</v>
      </c>
      <c r="N56" s="343"/>
      <c r="O56" s="34" t="s">
        <v>3</v>
      </c>
      <c r="P56" s="111" t="s">
        <v>4</v>
      </c>
      <c r="Q56" s="106" t="s">
        <v>2</v>
      </c>
      <c r="R56" s="106" t="s">
        <v>19</v>
      </c>
      <c r="S56" s="343"/>
    </row>
    <row r="57" spans="2:34" ht="13.5">
      <c r="B57" s="16" t="s">
        <v>35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21"/>
      <c r="O57" s="21"/>
      <c r="P57" s="30"/>
      <c r="Q57" s="31"/>
      <c r="R57" s="35"/>
      <c r="S57" s="35"/>
      <c r="AF57" s="1"/>
      <c r="AG57" s="1"/>
      <c r="AH57" s="1"/>
    </row>
    <row r="58" spans="2:34" ht="13.5">
      <c r="B58" s="6" t="s">
        <v>25</v>
      </c>
      <c r="C58" s="328">
        <f>ROUND(B14*C155,6)</f>
        <v>0.291766</v>
      </c>
      <c r="D58" s="328">
        <f>ROUND(B14*C156,6)</f>
        <v>0.030143</v>
      </c>
      <c r="E58" s="328">
        <f>C157</f>
        <v>0.007946</v>
      </c>
      <c r="F58" s="364">
        <f>SUM(C58:E63)</f>
        <v>0.329855</v>
      </c>
      <c r="G58" s="362" t="s">
        <v>29</v>
      </c>
      <c r="H58" s="191">
        <v>0</v>
      </c>
      <c r="I58" s="360">
        <f>ROUND(B14*E169,6)</f>
        <v>0.05211</v>
      </c>
      <c r="J58" s="360">
        <f>C170</f>
        <v>0.001526</v>
      </c>
      <c r="K58" s="360">
        <f>C171</f>
        <v>0</v>
      </c>
      <c r="L58" s="362" t="s">
        <v>29</v>
      </c>
      <c r="M58" s="362" t="s">
        <v>29</v>
      </c>
      <c r="N58" s="33">
        <f>H58+I58+J58+K58</f>
        <v>0.053635999999999996</v>
      </c>
      <c r="O58" s="360">
        <f>D175</f>
        <v>0.001336</v>
      </c>
      <c r="P58" s="368">
        <f>C176</f>
        <v>0.017236</v>
      </c>
      <c r="Q58" s="186">
        <v>0</v>
      </c>
      <c r="R58" s="360">
        <f>C182</f>
        <v>0.003104</v>
      </c>
      <c r="S58" s="24">
        <f>O58+P58+Q58+R58</f>
        <v>0.021676</v>
      </c>
      <c r="AF58" s="1"/>
      <c r="AG58" s="1"/>
      <c r="AH58" s="1"/>
    </row>
    <row r="59" spans="2:34" ht="13.5">
      <c r="B59" s="6" t="s">
        <v>7</v>
      </c>
      <c r="C59" s="328"/>
      <c r="D59" s="328"/>
      <c r="E59" s="328"/>
      <c r="F59" s="364"/>
      <c r="G59" s="362"/>
      <c r="H59" s="191">
        <f>E162</f>
        <v>0.092056</v>
      </c>
      <c r="I59" s="360"/>
      <c r="J59" s="360"/>
      <c r="K59" s="360"/>
      <c r="L59" s="362"/>
      <c r="M59" s="362"/>
      <c r="N59" s="33">
        <f>H59+I58+J58+K58</f>
        <v>0.145692</v>
      </c>
      <c r="O59" s="360"/>
      <c r="P59" s="368"/>
      <c r="Q59" s="186">
        <f>C177</f>
        <v>0.0446</v>
      </c>
      <c r="R59" s="360"/>
      <c r="S59" s="24">
        <f>O58+P58+Q59+R58</f>
        <v>0.066276</v>
      </c>
      <c r="AF59" s="1"/>
      <c r="AG59" s="1"/>
      <c r="AH59" s="1"/>
    </row>
    <row r="60" spans="2:34" ht="13.5">
      <c r="B60" s="6" t="s">
        <v>8</v>
      </c>
      <c r="C60" s="328"/>
      <c r="D60" s="328"/>
      <c r="E60" s="328"/>
      <c r="F60" s="364"/>
      <c r="G60" s="362"/>
      <c r="H60" s="191">
        <f>E163</f>
        <v>0.084257</v>
      </c>
      <c r="I60" s="360"/>
      <c r="J60" s="360"/>
      <c r="K60" s="360"/>
      <c r="L60" s="362"/>
      <c r="M60" s="362"/>
      <c r="N60" s="33">
        <f>H60+I58+J58+K58</f>
        <v>0.137893</v>
      </c>
      <c r="O60" s="360"/>
      <c r="P60" s="368"/>
      <c r="Q60" s="186">
        <f>C178</f>
        <v>0.0257</v>
      </c>
      <c r="R60" s="360"/>
      <c r="S60" s="24">
        <f>O58+P58+Q60+R58</f>
        <v>0.04737600000000001</v>
      </c>
      <c r="AF60" s="1"/>
      <c r="AG60" s="1"/>
      <c r="AH60" s="1"/>
    </row>
    <row r="61" spans="2:34" ht="13.5">
      <c r="B61" s="6" t="s">
        <v>9</v>
      </c>
      <c r="C61" s="328"/>
      <c r="D61" s="328"/>
      <c r="E61" s="328"/>
      <c r="F61" s="364"/>
      <c r="G61" s="362"/>
      <c r="H61" s="191">
        <f>E164</f>
        <v>0.084611</v>
      </c>
      <c r="I61" s="360"/>
      <c r="J61" s="360"/>
      <c r="K61" s="360"/>
      <c r="L61" s="362"/>
      <c r="M61" s="362"/>
      <c r="N61" s="33">
        <f>H61+I58+J58+K58</f>
        <v>0.138247</v>
      </c>
      <c r="O61" s="360"/>
      <c r="P61" s="368"/>
      <c r="Q61" s="186">
        <f>C179</f>
        <v>0.0205</v>
      </c>
      <c r="R61" s="360"/>
      <c r="S61" s="24">
        <f>O58+P58+Q61+R58</f>
        <v>0.042176000000000005</v>
      </c>
      <c r="AF61" s="1"/>
      <c r="AG61" s="1"/>
      <c r="AH61" s="1"/>
    </row>
    <row r="62" spans="2:34" ht="13.5">
      <c r="B62" s="6" t="s">
        <v>10</v>
      </c>
      <c r="C62" s="328"/>
      <c r="D62" s="328"/>
      <c r="E62" s="328"/>
      <c r="F62" s="364"/>
      <c r="G62" s="362"/>
      <c r="H62" s="191">
        <f>E165</f>
        <v>0.063222</v>
      </c>
      <c r="I62" s="360"/>
      <c r="J62" s="360"/>
      <c r="K62" s="360"/>
      <c r="L62" s="362"/>
      <c r="M62" s="362"/>
      <c r="N62" s="33">
        <f>H62+I58+J58+K58</f>
        <v>0.11685799999999999</v>
      </c>
      <c r="O62" s="360"/>
      <c r="P62" s="368"/>
      <c r="Q62" s="186">
        <f>C180</f>
        <v>0.0142</v>
      </c>
      <c r="R62" s="360"/>
      <c r="S62" s="24">
        <f>O58+P58+Q62+R58</f>
        <v>0.035876000000000005</v>
      </c>
      <c r="AF62" s="1"/>
      <c r="AG62" s="1"/>
      <c r="AH62" s="1"/>
    </row>
    <row r="63" spans="2:34" ht="13.5">
      <c r="B63" s="6" t="s">
        <v>11</v>
      </c>
      <c r="C63" s="329"/>
      <c r="D63" s="329"/>
      <c r="E63" s="329"/>
      <c r="F63" s="365"/>
      <c r="G63" s="363"/>
      <c r="H63" s="191">
        <f>E166</f>
        <v>0.032025</v>
      </c>
      <c r="I63" s="361"/>
      <c r="J63" s="361"/>
      <c r="K63" s="361"/>
      <c r="L63" s="363"/>
      <c r="M63" s="363"/>
      <c r="N63" s="33">
        <f>H63+I58+J58+K58</f>
        <v>0.08566099999999999</v>
      </c>
      <c r="O63" s="361"/>
      <c r="P63" s="369"/>
      <c r="Q63" s="187">
        <f>C181</f>
        <v>0.005</v>
      </c>
      <c r="R63" s="361"/>
      <c r="S63" s="24">
        <f>O58+P58+Q63+R58</f>
        <v>0.026676000000000002</v>
      </c>
      <c r="AF63" s="1"/>
      <c r="AG63" s="1"/>
      <c r="AH63" s="1"/>
    </row>
    <row r="64" spans="2:34" ht="13.5">
      <c r="B64" s="55" t="s">
        <v>34</v>
      </c>
      <c r="C64" s="48"/>
      <c r="D64" s="52"/>
      <c r="E64" s="48"/>
      <c r="F64" s="49"/>
      <c r="G64" s="70"/>
      <c r="H64" s="50"/>
      <c r="I64" s="53"/>
      <c r="J64" s="50"/>
      <c r="K64" s="50"/>
      <c r="L64" s="50"/>
      <c r="M64" s="50"/>
      <c r="N64" s="49"/>
      <c r="O64" s="49"/>
      <c r="P64" s="50"/>
      <c r="Q64" s="53"/>
      <c r="R64" s="36"/>
      <c r="S64" s="36"/>
      <c r="AF64" s="1"/>
      <c r="AG64" s="1"/>
      <c r="AH64" s="1"/>
    </row>
    <row r="65" spans="2:38" s="9" customFormat="1" ht="13.5">
      <c r="B65" s="56" t="s">
        <v>45</v>
      </c>
      <c r="C65" s="327" t="s">
        <v>29</v>
      </c>
      <c r="D65" s="327" t="s">
        <v>29</v>
      </c>
      <c r="E65" s="335">
        <f>E157</f>
        <v>79.11</v>
      </c>
      <c r="F65" s="356">
        <f>SUM(C65:E67)</f>
        <v>79.11</v>
      </c>
      <c r="G65" s="73">
        <f>E159</f>
        <v>59.34</v>
      </c>
      <c r="H65" s="327" t="s">
        <v>29</v>
      </c>
      <c r="I65" s="327" t="s">
        <v>29</v>
      </c>
      <c r="J65" s="327" t="s">
        <v>29</v>
      </c>
      <c r="K65" s="327" t="s">
        <v>29</v>
      </c>
      <c r="L65" s="358">
        <f>E172</f>
        <v>0</v>
      </c>
      <c r="M65" s="358">
        <f>E173</f>
        <v>0</v>
      </c>
      <c r="N65" s="57">
        <f>G65+L65+M65</f>
        <v>59.34</v>
      </c>
      <c r="O65" s="327" t="s">
        <v>29</v>
      </c>
      <c r="P65" s="327" t="s">
        <v>29</v>
      </c>
      <c r="Q65" s="358">
        <f>D177</f>
        <v>-27.01</v>
      </c>
      <c r="R65" s="327" t="s">
        <v>29</v>
      </c>
      <c r="S65" s="356">
        <f>Q65</f>
        <v>-27.01</v>
      </c>
      <c r="U65" s="51"/>
      <c r="AI65" s="39"/>
      <c r="AJ65" s="39"/>
      <c r="AK65" s="39"/>
      <c r="AL65" s="39"/>
    </row>
    <row r="66" spans="2:34" ht="13.5">
      <c r="B66" s="56" t="s">
        <v>23</v>
      </c>
      <c r="C66" s="328"/>
      <c r="D66" s="328"/>
      <c r="E66" s="335"/>
      <c r="F66" s="356"/>
      <c r="G66" s="73">
        <f>E160</f>
        <v>436.41999999999996</v>
      </c>
      <c r="H66" s="328"/>
      <c r="I66" s="328"/>
      <c r="J66" s="328"/>
      <c r="K66" s="328"/>
      <c r="L66" s="358"/>
      <c r="M66" s="358"/>
      <c r="N66" s="57">
        <f>G66+L65+M65</f>
        <v>436.41999999999996</v>
      </c>
      <c r="O66" s="328"/>
      <c r="P66" s="328"/>
      <c r="Q66" s="358"/>
      <c r="R66" s="328"/>
      <c r="S66" s="356"/>
      <c r="AF66" s="1"/>
      <c r="AG66" s="1"/>
      <c r="AH66" s="1"/>
    </row>
    <row r="67" spans="2:34" ht="13.5">
      <c r="B67" s="54" t="s">
        <v>24</v>
      </c>
      <c r="C67" s="329"/>
      <c r="D67" s="329"/>
      <c r="E67" s="336"/>
      <c r="F67" s="357"/>
      <c r="G67" s="74">
        <f>E161</f>
        <v>975.86</v>
      </c>
      <c r="H67" s="329"/>
      <c r="I67" s="329"/>
      <c r="J67" s="329"/>
      <c r="K67" s="329"/>
      <c r="L67" s="359"/>
      <c r="M67" s="359"/>
      <c r="N67" s="58">
        <f>G67+L65+M65</f>
        <v>975.86</v>
      </c>
      <c r="O67" s="329"/>
      <c r="P67" s="329"/>
      <c r="Q67" s="359"/>
      <c r="R67" s="329"/>
      <c r="S67" s="357"/>
      <c r="AF67" s="1"/>
      <c r="AG67" s="1"/>
      <c r="AH67" s="1"/>
    </row>
    <row r="68" spans="2:38" s="9" customFormat="1" ht="25.5" customHeight="1">
      <c r="B68" s="112" t="s">
        <v>38</v>
      </c>
      <c r="C68" s="332" t="s">
        <v>43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4"/>
      <c r="T68" s="113"/>
      <c r="U68" s="113"/>
      <c r="V68" s="113"/>
      <c r="W68" s="113"/>
      <c r="X68" s="113"/>
      <c r="AF68" s="39"/>
      <c r="AG68" s="39"/>
      <c r="AH68" s="39"/>
      <c r="AI68" s="39"/>
      <c r="AJ68" s="39"/>
      <c r="AK68" s="39"/>
      <c r="AL68" s="39"/>
    </row>
    <row r="69" spans="2:34" ht="13.5">
      <c r="B69" s="71"/>
      <c r="C69" s="46"/>
      <c r="D69" s="46"/>
      <c r="E69" s="46"/>
      <c r="F69" s="47"/>
      <c r="G69" s="80"/>
      <c r="H69" s="80"/>
      <c r="I69" s="80"/>
      <c r="J69" s="80"/>
      <c r="K69" s="80"/>
      <c r="L69" s="80"/>
      <c r="M69" s="80"/>
      <c r="N69" s="47"/>
      <c r="O69" s="47"/>
      <c r="P69" s="80"/>
      <c r="Q69" s="80"/>
      <c r="R69" s="9"/>
      <c r="S69" s="9"/>
      <c r="AF69" s="1"/>
      <c r="AG69" s="1"/>
      <c r="AH69" s="1"/>
    </row>
    <row r="70" spans="2:19" ht="13.5"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2:19" ht="24" customHeight="1">
      <c r="B71" s="114" t="s">
        <v>54</v>
      </c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2:19" ht="12.75" customHeight="1">
      <c r="B72" s="105" t="s">
        <v>44</v>
      </c>
      <c r="C72" s="9"/>
      <c r="D72" s="9"/>
      <c r="E72" s="9"/>
      <c r="F72" s="340" t="s">
        <v>28</v>
      </c>
      <c r="G72" s="10"/>
      <c r="H72" s="10"/>
      <c r="I72" s="10"/>
      <c r="J72" s="10"/>
      <c r="K72" s="10"/>
      <c r="L72" s="10"/>
      <c r="M72" s="10"/>
      <c r="N72" s="340" t="s">
        <v>47</v>
      </c>
      <c r="O72" s="117"/>
      <c r="P72" s="10"/>
      <c r="Q72" s="10"/>
      <c r="R72" s="10"/>
      <c r="S72" s="340" t="s">
        <v>30</v>
      </c>
    </row>
    <row r="73" spans="2:19" ht="15" customHeight="1">
      <c r="B73" s="110" t="s">
        <v>40</v>
      </c>
      <c r="C73" s="12"/>
      <c r="D73" s="12"/>
      <c r="E73" s="12"/>
      <c r="F73" s="341"/>
      <c r="G73" s="10"/>
      <c r="H73" s="10"/>
      <c r="I73" s="10"/>
      <c r="J73" s="10"/>
      <c r="K73" s="10"/>
      <c r="L73" s="10"/>
      <c r="M73" s="10"/>
      <c r="N73" s="341"/>
      <c r="O73" s="117"/>
      <c r="P73" s="10"/>
      <c r="Q73" s="10"/>
      <c r="R73" s="10"/>
      <c r="S73" s="341"/>
    </row>
    <row r="74" spans="2:19" ht="13.5">
      <c r="B74" s="103" t="s">
        <v>82</v>
      </c>
      <c r="C74" s="107" t="s">
        <v>13</v>
      </c>
      <c r="D74" s="82" t="s">
        <v>14</v>
      </c>
      <c r="E74" s="82" t="s">
        <v>0</v>
      </c>
      <c r="F74" s="343"/>
      <c r="G74" s="111" t="s">
        <v>17</v>
      </c>
      <c r="H74" s="34" t="s">
        <v>18</v>
      </c>
      <c r="I74" s="34" t="s">
        <v>6</v>
      </c>
      <c r="J74" s="34" t="s">
        <v>5</v>
      </c>
      <c r="K74" s="34" t="s">
        <v>1</v>
      </c>
      <c r="L74" s="45" t="s">
        <v>26</v>
      </c>
      <c r="M74" s="108" t="s">
        <v>27</v>
      </c>
      <c r="N74" s="343"/>
      <c r="O74" s="34" t="s">
        <v>3</v>
      </c>
      <c r="P74" s="111" t="s">
        <v>4</v>
      </c>
      <c r="Q74" s="106" t="s">
        <v>2</v>
      </c>
      <c r="R74" s="106" t="s">
        <v>19</v>
      </c>
      <c r="S74" s="343"/>
    </row>
    <row r="75" spans="2:19" ht="13.5">
      <c r="B75" s="16" t="s">
        <v>35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21"/>
      <c r="O75" s="21"/>
      <c r="P75" s="30"/>
      <c r="Q75" s="31"/>
      <c r="R75" s="35"/>
      <c r="S75" s="35"/>
    </row>
    <row r="76" spans="2:19" ht="13.5">
      <c r="B76" s="6" t="s">
        <v>25</v>
      </c>
      <c r="C76" s="328">
        <f>ROUND(B14*C155,6)</f>
        <v>0.291766</v>
      </c>
      <c r="D76" s="328">
        <f>ROUND(B14*C156,6)</f>
        <v>0.030143</v>
      </c>
      <c r="E76" s="328">
        <f>C157</f>
        <v>0.007946</v>
      </c>
      <c r="F76" s="364">
        <f>SUM(C76:E81)</f>
        <v>0.329855</v>
      </c>
      <c r="G76" s="362" t="s">
        <v>29</v>
      </c>
      <c r="H76" s="191">
        <v>0</v>
      </c>
      <c r="I76" s="360">
        <f>ROUND(B14*F169,6)</f>
        <v>0.049835</v>
      </c>
      <c r="J76" s="360">
        <f>C170</f>
        <v>0.001526</v>
      </c>
      <c r="K76" s="360">
        <f>C171</f>
        <v>0</v>
      </c>
      <c r="L76" s="362" t="s">
        <v>29</v>
      </c>
      <c r="M76" s="362" t="s">
        <v>29</v>
      </c>
      <c r="N76" s="33">
        <f>H76+I76+J76+K76</f>
        <v>0.051361</v>
      </c>
      <c r="O76" s="360">
        <f>D175</f>
        <v>0.001336</v>
      </c>
      <c r="P76" s="368">
        <f>C176</f>
        <v>0.017236</v>
      </c>
      <c r="Q76" s="186">
        <v>0</v>
      </c>
      <c r="R76" s="360">
        <f>C182</f>
        <v>0.003104</v>
      </c>
      <c r="S76" s="24">
        <f>O76+P76+Q76+R76</f>
        <v>0.021676</v>
      </c>
    </row>
    <row r="77" spans="2:19" ht="13.5">
      <c r="B77" s="6" t="s">
        <v>7</v>
      </c>
      <c r="C77" s="328"/>
      <c r="D77" s="328"/>
      <c r="E77" s="328"/>
      <c r="F77" s="364"/>
      <c r="G77" s="362"/>
      <c r="H77" s="191">
        <f>F162</f>
        <v>0.11574</v>
      </c>
      <c r="I77" s="360"/>
      <c r="J77" s="360"/>
      <c r="K77" s="360"/>
      <c r="L77" s="362"/>
      <c r="M77" s="362"/>
      <c r="N77" s="33">
        <f>H77+I76+J76+K76</f>
        <v>0.167101</v>
      </c>
      <c r="O77" s="360"/>
      <c r="P77" s="368"/>
      <c r="Q77" s="186">
        <f>C177</f>
        <v>0.0446</v>
      </c>
      <c r="R77" s="360"/>
      <c r="S77" s="24">
        <f>O76+P76+Q77+R76</f>
        <v>0.066276</v>
      </c>
    </row>
    <row r="78" spans="2:19" ht="13.5">
      <c r="B78" s="6" t="s">
        <v>8</v>
      </c>
      <c r="C78" s="328"/>
      <c r="D78" s="328"/>
      <c r="E78" s="328"/>
      <c r="F78" s="364"/>
      <c r="G78" s="362"/>
      <c r="H78" s="191">
        <f>F163</f>
        <v>0.105934</v>
      </c>
      <c r="I78" s="360"/>
      <c r="J78" s="360"/>
      <c r="K78" s="360"/>
      <c r="L78" s="362"/>
      <c r="M78" s="362"/>
      <c r="N78" s="33">
        <f>H78+I76+J76+K76</f>
        <v>0.157295</v>
      </c>
      <c r="O78" s="360"/>
      <c r="P78" s="368"/>
      <c r="Q78" s="186">
        <f>C178</f>
        <v>0.0257</v>
      </c>
      <c r="R78" s="360"/>
      <c r="S78" s="24">
        <f>O76+P76+Q78+R76</f>
        <v>0.04737600000000001</v>
      </c>
    </row>
    <row r="79" spans="2:19" ht="13.5">
      <c r="B79" s="6" t="s">
        <v>9</v>
      </c>
      <c r="C79" s="328"/>
      <c r="D79" s="328"/>
      <c r="E79" s="328"/>
      <c r="F79" s="364"/>
      <c r="G79" s="362"/>
      <c r="H79" s="191">
        <f>F164</f>
        <v>0.10638</v>
      </c>
      <c r="I79" s="360"/>
      <c r="J79" s="360"/>
      <c r="K79" s="360"/>
      <c r="L79" s="362"/>
      <c r="M79" s="362"/>
      <c r="N79" s="33">
        <f>H79+I76+J76+K76</f>
        <v>0.157741</v>
      </c>
      <c r="O79" s="360"/>
      <c r="P79" s="368"/>
      <c r="Q79" s="186">
        <f>C179</f>
        <v>0.0205</v>
      </c>
      <c r="R79" s="360"/>
      <c r="S79" s="24">
        <f>O76+P76+Q79+R76</f>
        <v>0.042176000000000005</v>
      </c>
    </row>
    <row r="80" spans="2:19" ht="13.5">
      <c r="B80" s="6" t="s">
        <v>10</v>
      </c>
      <c r="C80" s="328"/>
      <c r="D80" s="328"/>
      <c r="E80" s="328"/>
      <c r="F80" s="364"/>
      <c r="G80" s="362"/>
      <c r="H80" s="191">
        <f>F165</f>
        <v>0.079488</v>
      </c>
      <c r="I80" s="360"/>
      <c r="J80" s="360"/>
      <c r="K80" s="360"/>
      <c r="L80" s="362"/>
      <c r="M80" s="362"/>
      <c r="N80" s="33">
        <f>H80+I76+J76+K76</f>
        <v>0.130849</v>
      </c>
      <c r="O80" s="360"/>
      <c r="P80" s="368"/>
      <c r="Q80" s="186">
        <f>C180</f>
        <v>0.0142</v>
      </c>
      <c r="R80" s="360"/>
      <c r="S80" s="24">
        <f>O76+P76+Q80+R76</f>
        <v>0.035876000000000005</v>
      </c>
    </row>
    <row r="81" spans="2:19" ht="13.5">
      <c r="B81" s="6" t="s">
        <v>11</v>
      </c>
      <c r="C81" s="329"/>
      <c r="D81" s="329"/>
      <c r="E81" s="329"/>
      <c r="F81" s="365"/>
      <c r="G81" s="363"/>
      <c r="H81" s="191">
        <f>F166</f>
        <v>0.040264</v>
      </c>
      <c r="I81" s="361"/>
      <c r="J81" s="361"/>
      <c r="K81" s="361"/>
      <c r="L81" s="363"/>
      <c r="M81" s="363"/>
      <c r="N81" s="33">
        <f>H81+I76+J76+K76</f>
        <v>0.091625</v>
      </c>
      <c r="O81" s="361"/>
      <c r="P81" s="369"/>
      <c r="Q81" s="187">
        <f>C181</f>
        <v>0.005</v>
      </c>
      <c r="R81" s="361"/>
      <c r="S81" s="24">
        <f>O76+P76+Q81+R76</f>
        <v>0.026676000000000002</v>
      </c>
    </row>
    <row r="82" spans="2:19" ht="13.5">
      <c r="B82" s="55" t="s">
        <v>34</v>
      </c>
      <c r="C82" s="48"/>
      <c r="D82" s="52"/>
      <c r="E82" s="48"/>
      <c r="F82" s="49"/>
      <c r="G82" s="70"/>
      <c r="H82" s="50"/>
      <c r="I82" s="53"/>
      <c r="J82" s="50"/>
      <c r="K82" s="50"/>
      <c r="L82" s="50"/>
      <c r="M82" s="50"/>
      <c r="N82" s="49"/>
      <c r="O82" s="49"/>
      <c r="P82" s="50"/>
      <c r="Q82" s="53"/>
      <c r="R82" s="36"/>
      <c r="S82" s="36"/>
    </row>
    <row r="83" spans="2:38" s="9" customFormat="1" ht="13.5">
      <c r="B83" s="56" t="s">
        <v>45</v>
      </c>
      <c r="C83" s="327" t="s">
        <v>29</v>
      </c>
      <c r="D83" s="327" t="s">
        <v>29</v>
      </c>
      <c r="E83" s="335">
        <f>E157</f>
        <v>79.11</v>
      </c>
      <c r="F83" s="356">
        <f>SUM(C83:E85)</f>
        <v>79.11</v>
      </c>
      <c r="G83" s="73">
        <f>F159</f>
        <v>54.19</v>
      </c>
      <c r="H83" s="327" t="s">
        <v>29</v>
      </c>
      <c r="I83" s="327" t="s">
        <v>29</v>
      </c>
      <c r="J83" s="327" t="s">
        <v>29</v>
      </c>
      <c r="K83" s="327" t="s">
        <v>29</v>
      </c>
      <c r="L83" s="358">
        <f>F172</f>
        <v>0</v>
      </c>
      <c r="M83" s="358">
        <f>F173</f>
        <v>0</v>
      </c>
      <c r="N83" s="57">
        <f>G83+L83+M83</f>
        <v>54.19</v>
      </c>
      <c r="O83" s="327" t="s">
        <v>29</v>
      </c>
      <c r="P83" s="327" t="s">
        <v>29</v>
      </c>
      <c r="Q83" s="358">
        <f>D177</f>
        <v>-27.01</v>
      </c>
      <c r="R83" s="327" t="s">
        <v>29</v>
      </c>
      <c r="S83" s="356">
        <f>Q83</f>
        <v>-27.01</v>
      </c>
      <c r="U83" s="51"/>
      <c r="AF83" s="39"/>
      <c r="AG83" s="39"/>
      <c r="AH83" s="39"/>
      <c r="AI83" s="39"/>
      <c r="AJ83" s="39"/>
      <c r="AK83" s="39"/>
      <c r="AL83" s="39"/>
    </row>
    <row r="84" spans="2:19" ht="13.5">
      <c r="B84" s="56" t="s">
        <v>23</v>
      </c>
      <c r="C84" s="328"/>
      <c r="D84" s="328"/>
      <c r="E84" s="335"/>
      <c r="F84" s="356"/>
      <c r="G84" s="73">
        <f>F160</f>
        <v>387.02</v>
      </c>
      <c r="H84" s="328"/>
      <c r="I84" s="328"/>
      <c r="J84" s="328"/>
      <c r="K84" s="328"/>
      <c r="L84" s="358"/>
      <c r="M84" s="358"/>
      <c r="N84" s="57">
        <f>G84+L83+M83</f>
        <v>387.02</v>
      </c>
      <c r="O84" s="328"/>
      <c r="P84" s="328"/>
      <c r="Q84" s="358"/>
      <c r="R84" s="328"/>
      <c r="S84" s="356"/>
    </row>
    <row r="85" spans="2:19" ht="13.5">
      <c r="B85" s="54" t="s">
        <v>24</v>
      </c>
      <c r="C85" s="329"/>
      <c r="D85" s="329"/>
      <c r="E85" s="336"/>
      <c r="F85" s="357"/>
      <c r="G85" s="74">
        <f>F161</f>
        <v>884.6600000000001</v>
      </c>
      <c r="H85" s="329"/>
      <c r="I85" s="329"/>
      <c r="J85" s="329"/>
      <c r="K85" s="329"/>
      <c r="L85" s="359"/>
      <c r="M85" s="359"/>
      <c r="N85" s="58">
        <f>G85+L83+M83</f>
        <v>884.6600000000001</v>
      </c>
      <c r="O85" s="329"/>
      <c r="P85" s="329"/>
      <c r="Q85" s="359"/>
      <c r="R85" s="329"/>
      <c r="S85" s="357"/>
    </row>
    <row r="86" spans="2:38" s="9" customFormat="1" ht="25.5" customHeight="1">
      <c r="B86" s="112" t="s">
        <v>38</v>
      </c>
      <c r="C86" s="332" t="s">
        <v>43</v>
      </c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4"/>
      <c r="T86" s="113"/>
      <c r="U86" s="113"/>
      <c r="V86" s="113"/>
      <c r="W86" s="113"/>
      <c r="X86" s="113"/>
      <c r="AF86" s="39"/>
      <c r="AG86" s="39"/>
      <c r="AH86" s="39"/>
      <c r="AI86" s="39"/>
      <c r="AJ86" s="39"/>
      <c r="AK86" s="39"/>
      <c r="AL86" s="39"/>
    </row>
    <row r="87" spans="2:19" ht="13.5">
      <c r="B87" s="71"/>
      <c r="C87" s="46"/>
      <c r="D87" s="46"/>
      <c r="E87" s="46"/>
      <c r="F87" s="47"/>
      <c r="G87" s="80"/>
      <c r="H87" s="80"/>
      <c r="I87" s="80"/>
      <c r="J87" s="80"/>
      <c r="K87" s="80"/>
      <c r="L87" s="80"/>
      <c r="M87" s="80"/>
      <c r="N87" s="47"/>
      <c r="O87" s="47"/>
      <c r="P87" s="80"/>
      <c r="Q87" s="80"/>
      <c r="R87" s="9"/>
      <c r="S87" s="9"/>
    </row>
    <row r="88" spans="2:19" ht="13.5"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2:19" ht="24" customHeight="1">
      <c r="B89" s="114" t="s">
        <v>55</v>
      </c>
      <c r="C89" s="12"/>
      <c r="D89" s="12"/>
      <c r="E89" s="1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2:23" ht="15" customHeight="1">
      <c r="B90" s="105" t="s">
        <v>44</v>
      </c>
      <c r="C90" s="12"/>
      <c r="D90" s="12"/>
      <c r="E90" s="12"/>
      <c r="F90" s="340" t="s">
        <v>28</v>
      </c>
      <c r="G90" s="10"/>
      <c r="H90" s="10"/>
      <c r="I90" s="10"/>
      <c r="J90" s="10"/>
      <c r="K90" s="10"/>
      <c r="L90" s="10"/>
      <c r="M90" s="10"/>
      <c r="N90" s="340" t="s">
        <v>47</v>
      </c>
      <c r="O90" s="117"/>
      <c r="P90" s="10"/>
      <c r="Q90" s="10"/>
      <c r="R90" s="10"/>
      <c r="S90" s="340" t="s">
        <v>30</v>
      </c>
      <c r="U90" s="153"/>
      <c r="V90" s="19"/>
      <c r="W90" s="19"/>
    </row>
    <row r="91" spans="2:23" ht="15" customHeight="1">
      <c r="B91" s="115" t="s">
        <v>41</v>
      </c>
      <c r="C91" s="12"/>
      <c r="D91" s="12"/>
      <c r="E91" s="12"/>
      <c r="F91" s="341"/>
      <c r="G91" s="10"/>
      <c r="H91" s="10"/>
      <c r="I91" s="10"/>
      <c r="J91" s="10"/>
      <c r="K91" s="10"/>
      <c r="L91" s="10"/>
      <c r="M91" s="10"/>
      <c r="N91" s="341"/>
      <c r="O91" s="117"/>
      <c r="P91" s="10"/>
      <c r="Q91" s="10"/>
      <c r="R91" s="10"/>
      <c r="S91" s="341"/>
      <c r="U91" s="154"/>
      <c r="V91" s="19"/>
      <c r="W91" s="19"/>
    </row>
    <row r="92" spans="2:23" ht="13.5">
      <c r="B92" s="103" t="s">
        <v>82</v>
      </c>
      <c r="C92" s="107" t="s">
        <v>13</v>
      </c>
      <c r="D92" s="82" t="s">
        <v>14</v>
      </c>
      <c r="E92" s="82" t="s">
        <v>0</v>
      </c>
      <c r="F92" s="343"/>
      <c r="G92" s="111" t="s">
        <v>17</v>
      </c>
      <c r="H92" s="34" t="s">
        <v>18</v>
      </c>
      <c r="I92" s="34" t="s">
        <v>6</v>
      </c>
      <c r="J92" s="34" t="s">
        <v>5</v>
      </c>
      <c r="K92" s="34" t="s">
        <v>1</v>
      </c>
      <c r="L92" s="45" t="s">
        <v>26</v>
      </c>
      <c r="M92" s="108" t="s">
        <v>27</v>
      </c>
      <c r="N92" s="343"/>
      <c r="O92" s="111" t="s">
        <v>3</v>
      </c>
      <c r="P92" s="111" t="s">
        <v>4</v>
      </c>
      <c r="Q92" s="34" t="s">
        <v>2</v>
      </c>
      <c r="R92" s="106" t="s">
        <v>19</v>
      </c>
      <c r="S92" s="343"/>
      <c r="U92" s="65"/>
      <c r="V92" s="19"/>
      <c r="W92" s="19"/>
    </row>
    <row r="93" spans="2:23" ht="13.5">
      <c r="B93" s="16" t="s">
        <v>35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21"/>
      <c r="O93" s="21"/>
      <c r="P93" s="31"/>
      <c r="Q93" s="31"/>
      <c r="R93" s="35"/>
      <c r="S93" s="35"/>
      <c r="U93" s="153"/>
      <c r="V93" s="155"/>
      <c r="W93" s="19"/>
    </row>
    <row r="94" spans="2:23" ht="13.5">
      <c r="B94" s="6" t="s">
        <v>25</v>
      </c>
      <c r="C94" s="328">
        <f>ROUND(B14*C155,6)</f>
        <v>0.291766</v>
      </c>
      <c r="D94" s="328">
        <f>ROUND(B14*C156,6)</f>
        <v>0.030143</v>
      </c>
      <c r="E94" s="328">
        <f>C157</f>
        <v>0.007946</v>
      </c>
      <c r="F94" s="364">
        <f>SUM(C94:E99)</f>
        <v>0.329855</v>
      </c>
      <c r="G94" s="362" t="s">
        <v>29</v>
      </c>
      <c r="H94" s="186">
        <v>0</v>
      </c>
      <c r="I94" s="360">
        <f>ROUND(B14*G169,6)</f>
        <v>0.04757</v>
      </c>
      <c r="J94" s="360">
        <f>C170</f>
        <v>0.001526</v>
      </c>
      <c r="K94" s="360">
        <f>C171</f>
        <v>0</v>
      </c>
      <c r="L94" s="362" t="s">
        <v>29</v>
      </c>
      <c r="M94" s="362" t="s">
        <v>29</v>
      </c>
      <c r="N94" s="33">
        <f>H94+I94+J94+K94</f>
        <v>0.049096</v>
      </c>
      <c r="O94" s="360">
        <f>D175</f>
        <v>0.001336</v>
      </c>
      <c r="P94" s="360">
        <f>C176</f>
        <v>0.017236</v>
      </c>
      <c r="Q94" s="186">
        <v>0</v>
      </c>
      <c r="R94" s="360">
        <f>C182</f>
        <v>0.003104</v>
      </c>
      <c r="S94" s="24">
        <f>O94+P94+Q94+R94</f>
        <v>0.021676</v>
      </c>
      <c r="U94" s="154"/>
      <c r="V94" s="156"/>
      <c r="W94" s="19"/>
    </row>
    <row r="95" spans="2:23" ht="13.5">
      <c r="B95" s="6" t="s">
        <v>7</v>
      </c>
      <c r="C95" s="328"/>
      <c r="D95" s="328"/>
      <c r="E95" s="328"/>
      <c r="F95" s="364"/>
      <c r="G95" s="362"/>
      <c r="H95" s="186">
        <f>G162</f>
        <v>0.151418</v>
      </c>
      <c r="I95" s="360"/>
      <c r="J95" s="360"/>
      <c r="K95" s="360"/>
      <c r="L95" s="362"/>
      <c r="M95" s="362"/>
      <c r="N95" s="33">
        <f>H95+I94+J94+K94</f>
        <v>0.200514</v>
      </c>
      <c r="O95" s="360"/>
      <c r="P95" s="360"/>
      <c r="Q95" s="186">
        <f>C177</f>
        <v>0.0446</v>
      </c>
      <c r="R95" s="360"/>
      <c r="S95" s="24">
        <f>O94+P94+Q95+R94</f>
        <v>0.066276</v>
      </c>
      <c r="U95" s="154"/>
      <c r="V95" s="156"/>
      <c r="W95" s="19"/>
    </row>
    <row r="96" spans="2:23" ht="13.5">
      <c r="B96" s="6" t="s">
        <v>8</v>
      </c>
      <c r="C96" s="328"/>
      <c r="D96" s="328"/>
      <c r="E96" s="328"/>
      <c r="F96" s="364"/>
      <c r="G96" s="362"/>
      <c r="H96" s="186">
        <f>G163</f>
        <v>0.138589</v>
      </c>
      <c r="I96" s="360"/>
      <c r="J96" s="360"/>
      <c r="K96" s="360"/>
      <c r="L96" s="362"/>
      <c r="M96" s="362"/>
      <c r="N96" s="33">
        <f>H96+I94+J94+K94</f>
        <v>0.187685</v>
      </c>
      <c r="O96" s="360"/>
      <c r="P96" s="360"/>
      <c r="Q96" s="186">
        <f>C178</f>
        <v>0.0257</v>
      </c>
      <c r="R96" s="360"/>
      <c r="S96" s="24">
        <f>O94+P94+Q96+R94</f>
        <v>0.04737600000000001</v>
      </c>
      <c r="U96" s="154"/>
      <c r="V96" s="156"/>
      <c r="W96" s="19"/>
    </row>
    <row r="97" spans="2:23" ht="13.5">
      <c r="B97" s="6" t="s">
        <v>9</v>
      </c>
      <c r="C97" s="328"/>
      <c r="D97" s="328"/>
      <c r="E97" s="328"/>
      <c r="F97" s="364"/>
      <c r="G97" s="362"/>
      <c r="H97" s="186">
        <f>G164</f>
        <v>0.139173</v>
      </c>
      <c r="I97" s="360"/>
      <c r="J97" s="360"/>
      <c r="K97" s="360"/>
      <c r="L97" s="362"/>
      <c r="M97" s="362"/>
      <c r="N97" s="33">
        <f>H97+I94+J94+K94</f>
        <v>0.188269</v>
      </c>
      <c r="O97" s="360"/>
      <c r="P97" s="360"/>
      <c r="Q97" s="186">
        <f>C179</f>
        <v>0.0205</v>
      </c>
      <c r="R97" s="360"/>
      <c r="S97" s="24">
        <f>O94+P94+Q97+R94</f>
        <v>0.042176000000000005</v>
      </c>
      <c r="U97" s="154"/>
      <c r="V97" s="156"/>
      <c r="W97" s="19"/>
    </row>
    <row r="98" spans="2:23" ht="13.5">
      <c r="B98" s="6" t="s">
        <v>10</v>
      </c>
      <c r="C98" s="328"/>
      <c r="D98" s="328"/>
      <c r="E98" s="328"/>
      <c r="F98" s="364"/>
      <c r="G98" s="362"/>
      <c r="H98" s="186">
        <f>G165</f>
        <v>0.103991</v>
      </c>
      <c r="I98" s="360"/>
      <c r="J98" s="360"/>
      <c r="K98" s="360"/>
      <c r="L98" s="362"/>
      <c r="M98" s="362"/>
      <c r="N98" s="33">
        <f>H98+I94+J94+K94</f>
        <v>0.153087</v>
      </c>
      <c r="O98" s="360"/>
      <c r="P98" s="360"/>
      <c r="Q98" s="186">
        <f>C180</f>
        <v>0.0142</v>
      </c>
      <c r="R98" s="360"/>
      <c r="S98" s="24">
        <f>O94+P94+Q98+R94</f>
        <v>0.035876000000000005</v>
      </c>
      <c r="U98" s="154"/>
      <c r="V98" s="156"/>
      <c r="W98" s="19"/>
    </row>
    <row r="99" spans="2:23" ht="13.5">
      <c r="B99" s="6" t="s">
        <v>11</v>
      </c>
      <c r="C99" s="329"/>
      <c r="D99" s="329"/>
      <c r="E99" s="329"/>
      <c r="F99" s="365"/>
      <c r="G99" s="363"/>
      <c r="H99" s="186">
        <f>G166</f>
        <v>0.052676</v>
      </c>
      <c r="I99" s="361"/>
      <c r="J99" s="361"/>
      <c r="K99" s="361"/>
      <c r="L99" s="363"/>
      <c r="M99" s="363"/>
      <c r="N99" s="33">
        <f>H99+I94+J94+K94</f>
        <v>0.101772</v>
      </c>
      <c r="O99" s="361"/>
      <c r="P99" s="361"/>
      <c r="Q99" s="186">
        <f>C181</f>
        <v>0.005</v>
      </c>
      <c r="R99" s="361"/>
      <c r="S99" s="24">
        <f>O94+P94+Q99+R94</f>
        <v>0.026676000000000002</v>
      </c>
      <c r="U99" s="157"/>
      <c r="V99" s="158"/>
      <c r="W99" s="19"/>
    </row>
    <row r="100" spans="2:23" ht="13.5">
      <c r="B100" s="55" t="s">
        <v>34</v>
      </c>
      <c r="C100" s="48"/>
      <c r="D100" s="52"/>
      <c r="E100" s="48"/>
      <c r="F100" s="49"/>
      <c r="G100" s="70"/>
      <c r="H100" s="50"/>
      <c r="I100" s="53"/>
      <c r="J100" s="50"/>
      <c r="K100" s="50"/>
      <c r="L100" s="50"/>
      <c r="M100" s="50"/>
      <c r="N100" s="49"/>
      <c r="O100" s="49"/>
      <c r="P100" s="50"/>
      <c r="Q100" s="53"/>
      <c r="R100" s="36"/>
      <c r="S100" s="36"/>
      <c r="U100" s="65"/>
      <c r="V100" s="19"/>
      <c r="W100" s="19"/>
    </row>
    <row r="101" spans="2:38" s="9" customFormat="1" ht="13.5">
      <c r="B101" s="56" t="s">
        <v>45</v>
      </c>
      <c r="C101" s="327" t="s">
        <v>29</v>
      </c>
      <c r="D101" s="327" t="s">
        <v>29</v>
      </c>
      <c r="E101" s="335">
        <f>E157</f>
        <v>79.11</v>
      </c>
      <c r="F101" s="356">
        <f>SUM(C101:E103)</f>
        <v>79.11</v>
      </c>
      <c r="G101" s="73">
        <f>G159</f>
        <v>67.83</v>
      </c>
      <c r="H101" s="327" t="s">
        <v>29</v>
      </c>
      <c r="I101" s="327" t="s">
        <v>29</v>
      </c>
      <c r="J101" s="327" t="s">
        <v>29</v>
      </c>
      <c r="K101" s="327" t="s">
        <v>29</v>
      </c>
      <c r="L101" s="358">
        <f>G172</f>
        <v>0</v>
      </c>
      <c r="M101" s="358">
        <f>G173</f>
        <v>0</v>
      </c>
      <c r="N101" s="57">
        <f>G101+L101+M101</f>
        <v>67.83</v>
      </c>
      <c r="O101" s="327" t="s">
        <v>29</v>
      </c>
      <c r="P101" s="327" t="s">
        <v>29</v>
      </c>
      <c r="Q101" s="358">
        <f>D177</f>
        <v>-27.01</v>
      </c>
      <c r="R101" s="327" t="s">
        <v>29</v>
      </c>
      <c r="S101" s="356">
        <f>Q101</f>
        <v>-27.01</v>
      </c>
      <c r="U101" s="159"/>
      <c r="V101" s="160"/>
      <c r="W101" s="19"/>
      <c r="AF101" s="39"/>
      <c r="AG101" s="39"/>
      <c r="AH101" s="39"/>
      <c r="AI101" s="39"/>
      <c r="AJ101" s="39"/>
      <c r="AK101" s="39"/>
      <c r="AL101" s="39"/>
    </row>
    <row r="102" spans="2:23" ht="13.5">
      <c r="B102" s="56" t="s">
        <v>23</v>
      </c>
      <c r="C102" s="328"/>
      <c r="D102" s="328"/>
      <c r="E102" s="335"/>
      <c r="F102" s="356"/>
      <c r="G102" s="73">
        <f>G160</f>
        <v>504.66999999999996</v>
      </c>
      <c r="H102" s="328"/>
      <c r="I102" s="328"/>
      <c r="J102" s="328"/>
      <c r="K102" s="328"/>
      <c r="L102" s="358"/>
      <c r="M102" s="358"/>
      <c r="N102" s="57">
        <f>G102+L101+M101</f>
        <v>504.66999999999996</v>
      </c>
      <c r="O102" s="328"/>
      <c r="P102" s="328"/>
      <c r="Q102" s="358"/>
      <c r="R102" s="328"/>
      <c r="S102" s="356"/>
      <c r="U102" s="159"/>
      <c r="V102" s="160"/>
      <c r="W102" s="19"/>
    </row>
    <row r="103" spans="2:23" ht="13.5">
      <c r="B103" s="54" t="s">
        <v>24</v>
      </c>
      <c r="C103" s="329"/>
      <c r="D103" s="329"/>
      <c r="E103" s="336"/>
      <c r="F103" s="357"/>
      <c r="G103" s="74">
        <f>G161</f>
        <v>1119.2</v>
      </c>
      <c r="H103" s="329"/>
      <c r="I103" s="329"/>
      <c r="J103" s="329"/>
      <c r="K103" s="329"/>
      <c r="L103" s="359"/>
      <c r="M103" s="359"/>
      <c r="N103" s="58">
        <f>G103+L101+M101</f>
        <v>1119.2</v>
      </c>
      <c r="O103" s="329"/>
      <c r="P103" s="329"/>
      <c r="Q103" s="359"/>
      <c r="R103" s="329"/>
      <c r="S103" s="357"/>
      <c r="U103" s="159"/>
      <c r="V103" s="160"/>
      <c r="W103" s="19"/>
    </row>
    <row r="104" spans="2:38" s="9" customFormat="1" ht="25.5" customHeight="1">
      <c r="B104" s="112" t="s">
        <v>38</v>
      </c>
      <c r="C104" s="332" t="s">
        <v>43</v>
      </c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4"/>
      <c r="T104" s="113"/>
      <c r="U104" s="113"/>
      <c r="V104" s="113"/>
      <c r="W104" s="113"/>
      <c r="X104" s="113"/>
      <c r="AF104" s="39"/>
      <c r="AG104" s="39"/>
      <c r="AH104" s="39"/>
      <c r="AI104" s="39"/>
      <c r="AJ104" s="39"/>
      <c r="AK104" s="39"/>
      <c r="AL104" s="39"/>
    </row>
    <row r="105" spans="2:19" ht="13.5">
      <c r="B105" s="71"/>
      <c r="C105" s="46"/>
      <c r="D105" s="46"/>
      <c r="E105" s="46"/>
      <c r="F105" s="47"/>
      <c r="G105" s="80"/>
      <c r="H105" s="80"/>
      <c r="I105" s="80"/>
      <c r="J105" s="80"/>
      <c r="K105" s="80"/>
      <c r="L105" s="80"/>
      <c r="M105" s="80"/>
      <c r="N105" s="47"/>
      <c r="O105" s="47"/>
      <c r="P105" s="80"/>
      <c r="Q105" s="80"/>
      <c r="R105" s="9"/>
      <c r="S105" s="9"/>
    </row>
    <row r="106" spans="2:19" ht="13.5"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2:19" ht="24" customHeight="1">
      <c r="B107" s="114" t="s">
        <v>56</v>
      </c>
      <c r="C107" s="12"/>
      <c r="D107" s="12"/>
      <c r="E107" s="1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2:19" ht="15" customHeight="1">
      <c r="B108" s="105" t="s">
        <v>44</v>
      </c>
      <c r="C108" s="12"/>
      <c r="D108" s="12"/>
      <c r="E108" s="12"/>
      <c r="F108" s="340" t="s">
        <v>28</v>
      </c>
      <c r="G108" s="10"/>
      <c r="H108" s="10"/>
      <c r="I108" s="10"/>
      <c r="J108" s="10"/>
      <c r="K108" s="10"/>
      <c r="L108" s="10"/>
      <c r="M108" s="10"/>
      <c r="N108" s="340" t="s">
        <v>47</v>
      </c>
      <c r="O108" s="117"/>
      <c r="P108" s="10"/>
      <c r="Q108" s="10"/>
      <c r="R108" s="10"/>
      <c r="S108" s="340" t="s">
        <v>30</v>
      </c>
    </row>
    <row r="109" spans="2:19" ht="15" customHeight="1">
      <c r="B109" s="115" t="s">
        <v>42</v>
      </c>
      <c r="C109" s="12"/>
      <c r="D109" s="12"/>
      <c r="E109" s="12"/>
      <c r="F109" s="341"/>
      <c r="G109" s="10"/>
      <c r="H109" s="10"/>
      <c r="I109" s="10"/>
      <c r="J109" s="10"/>
      <c r="K109" s="10"/>
      <c r="L109" s="10"/>
      <c r="M109" s="10"/>
      <c r="N109" s="341"/>
      <c r="O109" s="117"/>
      <c r="P109" s="10"/>
      <c r="Q109" s="10"/>
      <c r="R109" s="10"/>
      <c r="S109" s="341"/>
    </row>
    <row r="110" spans="2:19" ht="13.5">
      <c r="B110" s="103" t="s">
        <v>82</v>
      </c>
      <c r="C110" s="82" t="s">
        <v>13</v>
      </c>
      <c r="D110" s="82" t="s">
        <v>14</v>
      </c>
      <c r="E110" s="82" t="s">
        <v>0</v>
      </c>
      <c r="F110" s="343"/>
      <c r="G110" s="111" t="s">
        <v>17</v>
      </c>
      <c r="H110" s="34" t="s">
        <v>18</v>
      </c>
      <c r="I110" s="34" t="s">
        <v>6</v>
      </c>
      <c r="J110" s="34" t="s">
        <v>5</v>
      </c>
      <c r="K110" s="34" t="s">
        <v>1</v>
      </c>
      <c r="L110" s="45" t="s">
        <v>26</v>
      </c>
      <c r="M110" s="108" t="s">
        <v>27</v>
      </c>
      <c r="N110" s="343"/>
      <c r="O110" s="34" t="s">
        <v>3</v>
      </c>
      <c r="P110" s="111" t="s">
        <v>4</v>
      </c>
      <c r="Q110" s="34" t="s">
        <v>2</v>
      </c>
      <c r="R110" s="106" t="s">
        <v>19</v>
      </c>
      <c r="S110" s="343"/>
    </row>
    <row r="111" spans="2:19" ht="13.5">
      <c r="B111" s="16" t="s">
        <v>35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31"/>
      <c r="N111" s="21"/>
      <c r="O111" s="21"/>
      <c r="P111" s="30"/>
      <c r="Q111" s="31"/>
      <c r="R111" s="36"/>
      <c r="S111" s="36"/>
    </row>
    <row r="112" spans="2:19" ht="13.5">
      <c r="B112" s="6" t="s">
        <v>25</v>
      </c>
      <c r="C112" s="328">
        <f>ROUND(B14*C155,6)</f>
        <v>0.291766</v>
      </c>
      <c r="D112" s="328">
        <f>ROUND(B14*C156,6)</f>
        <v>0.030143</v>
      </c>
      <c r="E112" s="328">
        <f>C157</f>
        <v>0.007946</v>
      </c>
      <c r="F112" s="364">
        <f>SUM(C112:E117)</f>
        <v>0.329855</v>
      </c>
      <c r="G112" s="362" t="s">
        <v>29</v>
      </c>
      <c r="H112" s="191">
        <v>0</v>
      </c>
      <c r="I112" s="360">
        <f>ROUND(B14*H169,6)</f>
        <v>0.044408</v>
      </c>
      <c r="J112" s="360">
        <f>C170</f>
        <v>0.001526</v>
      </c>
      <c r="K112" s="360">
        <f>C171</f>
        <v>0</v>
      </c>
      <c r="L112" s="362" t="s">
        <v>29</v>
      </c>
      <c r="M112" s="362" t="s">
        <v>29</v>
      </c>
      <c r="N112" s="33">
        <f>H112+I112+J112+K112</f>
        <v>0.045934</v>
      </c>
      <c r="O112" s="360">
        <f>D175</f>
        <v>0.001336</v>
      </c>
      <c r="P112" s="368">
        <f>C176</f>
        <v>0.017236</v>
      </c>
      <c r="Q112" s="186">
        <v>0</v>
      </c>
      <c r="R112" s="360">
        <f>C182</f>
        <v>0.003104</v>
      </c>
      <c r="S112" s="33">
        <f>O112+P112+Q112+R112</f>
        <v>0.021676</v>
      </c>
    </row>
    <row r="113" spans="2:19" ht="13.5">
      <c r="B113" s="6" t="s">
        <v>7</v>
      </c>
      <c r="C113" s="328"/>
      <c r="D113" s="328"/>
      <c r="E113" s="328"/>
      <c r="F113" s="364"/>
      <c r="G113" s="362"/>
      <c r="H113" s="191">
        <f>H162</f>
        <v>0.201994</v>
      </c>
      <c r="I113" s="360"/>
      <c r="J113" s="360"/>
      <c r="K113" s="360"/>
      <c r="L113" s="362"/>
      <c r="M113" s="362"/>
      <c r="N113" s="33">
        <f>H113+I112+J112+K112</f>
        <v>0.247928</v>
      </c>
      <c r="O113" s="360"/>
      <c r="P113" s="368"/>
      <c r="Q113" s="186">
        <f>C177</f>
        <v>0.0446</v>
      </c>
      <c r="R113" s="360"/>
      <c r="S113" s="33">
        <f>O112+P112+Q113+R112</f>
        <v>0.066276</v>
      </c>
    </row>
    <row r="114" spans="2:19" ht="13.5">
      <c r="B114" s="6" t="s">
        <v>8</v>
      </c>
      <c r="C114" s="328"/>
      <c r="D114" s="328"/>
      <c r="E114" s="328"/>
      <c r="F114" s="364"/>
      <c r="G114" s="362"/>
      <c r="H114" s="191">
        <f>H163</f>
        <v>0.18488</v>
      </c>
      <c r="I114" s="360"/>
      <c r="J114" s="360"/>
      <c r="K114" s="360"/>
      <c r="L114" s="362"/>
      <c r="M114" s="362"/>
      <c r="N114" s="33">
        <f>H114+I112+J112+K112</f>
        <v>0.230814</v>
      </c>
      <c r="O114" s="360"/>
      <c r="P114" s="368"/>
      <c r="Q114" s="186">
        <f>C178</f>
        <v>0.0257</v>
      </c>
      <c r="R114" s="360"/>
      <c r="S114" s="33">
        <f>O112+P112+Q114+R112</f>
        <v>0.04737600000000001</v>
      </c>
    </row>
    <row r="115" spans="2:19" ht="13.5">
      <c r="B115" s="6" t="s">
        <v>9</v>
      </c>
      <c r="C115" s="328"/>
      <c r="D115" s="328"/>
      <c r="E115" s="328"/>
      <c r="F115" s="364"/>
      <c r="G115" s="362"/>
      <c r="H115" s="191">
        <f>H164</f>
        <v>0.185658</v>
      </c>
      <c r="I115" s="360"/>
      <c r="J115" s="360"/>
      <c r="K115" s="360"/>
      <c r="L115" s="362"/>
      <c r="M115" s="362"/>
      <c r="N115" s="33">
        <f>H115+I112+J112+K112</f>
        <v>0.231592</v>
      </c>
      <c r="O115" s="360"/>
      <c r="P115" s="368"/>
      <c r="Q115" s="186">
        <f>C179</f>
        <v>0.0205</v>
      </c>
      <c r="R115" s="360"/>
      <c r="S115" s="33">
        <f>O112+P112+Q115+R112</f>
        <v>0.042176000000000005</v>
      </c>
    </row>
    <row r="116" spans="2:19" ht="13.5">
      <c r="B116" s="6" t="s">
        <v>10</v>
      </c>
      <c r="C116" s="328"/>
      <c r="D116" s="328"/>
      <c r="E116" s="328"/>
      <c r="F116" s="364"/>
      <c r="G116" s="362"/>
      <c r="H116" s="191">
        <f>H165</f>
        <v>0.138725</v>
      </c>
      <c r="I116" s="360"/>
      <c r="J116" s="360"/>
      <c r="K116" s="360"/>
      <c r="L116" s="362"/>
      <c r="M116" s="362"/>
      <c r="N116" s="33">
        <f>H116+I112+J112+K112</f>
        <v>0.184659</v>
      </c>
      <c r="O116" s="360"/>
      <c r="P116" s="368"/>
      <c r="Q116" s="186">
        <f>C180</f>
        <v>0.0142</v>
      </c>
      <c r="R116" s="360"/>
      <c r="S116" s="33">
        <f>O112+P112+Q116+R112</f>
        <v>0.035876000000000005</v>
      </c>
    </row>
    <row r="117" spans="2:19" ht="13.5">
      <c r="B117" s="6" t="s">
        <v>11</v>
      </c>
      <c r="C117" s="329"/>
      <c r="D117" s="329"/>
      <c r="E117" s="329"/>
      <c r="F117" s="365"/>
      <c r="G117" s="363"/>
      <c r="H117" s="191">
        <f>H166</f>
        <v>0.07027</v>
      </c>
      <c r="I117" s="361"/>
      <c r="J117" s="361"/>
      <c r="K117" s="361"/>
      <c r="L117" s="363"/>
      <c r="M117" s="363"/>
      <c r="N117" s="33">
        <f>H117+I112+J112+K112</f>
        <v>0.116204</v>
      </c>
      <c r="O117" s="361"/>
      <c r="P117" s="369"/>
      <c r="Q117" s="187">
        <f>C181</f>
        <v>0.005</v>
      </c>
      <c r="R117" s="361"/>
      <c r="S117" s="33">
        <f>O112+P112+Q117+R112</f>
        <v>0.026676000000000002</v>
      </c>
    </row>
    <row r="118" spans="2:19" ht="13.5">
      <c r="B118" s="55" t="s">
        <v>34</v>
      </c>
      <c r="C118" s="48"/>
      <c r="D118" s="72"/>
      <c r="E118" s="48"/>
      <c r="F118" s="75"/>
      <c r="G118" s="50"/>
      <c r="H118" s="53"/>
      <c r="I118" s="50"/>
      <c r="J118" s="50"/>
      <c r="K118" s="53"/>
      <c r="L118" s="50"/>
      <c r="M118" s="53"/>
      <c r="N118" s="49"/>
      <c r="O118" s="49"/>
      <c r="P118" s="53"/>
      <c r="Q118" s="50"/>
      <c r="R118" s="36"/>
      <c r="S118" s="36"/>
    </row>
    <row r="119" spans="2:38" s="9" customFormat="1" ht="13.5">
      <c r="B119" s="56" t="s">
        <v>45</v>
      </c>
      <c r="C119" s="327" t="s">
        <v>29</v>
      </c>
      <c r="D119" s="327" t="s">
        <v>29</v>
      </c>
      <c r="E119" s="335">
        <f>E157</f>
        <v>79.11</v>
      </c>
      <c r="F119" s="356">
        <f>SUM(C119:E121)</f>
        <v>79.11</v>
      </c>
      <c r="G119" s="188">
        <f>H159</f>
        <v>76.08000000000001</v>
      </c>
      <c r="H119" s="327" t="s">
        <v>29</v>
      </c>
      <c r="I119" s="327" t="s">
        <v>29</v>
      </c>
      <c r="J119" s="327" t="s">
        <v>29</v>
      </c>
      <c r="K119" s="327" t="s">
        <v>29</v>
      </c>
      <c r="L119" s="358">
        <f>H172</f>
        <v>0</v>
      </c>
      <c r="M119" s="358">
        <f>H173</f>
        <v>0</v>
      </c>
      <c r="N119" s="57">
        <f>G119+L119+M119</f>
        <v>76.08000000000001</v>
      </c>
      <c r="O119" s="346" t="s">
        <v>29</v>
      </c>
      <c r="P119" s="346" t="s">
        <v>29</v>
      </c>
      <c r="Q119" s="358">
        <f>D177</f>
        <v>-27.01</v>
      </c>
      <c r="R119" s="327" t="s">
        <v>29</v>
      </c>
      <c r="S119" s="356">
        <f>Q119</f>
        <v>-27.01</v>
      </c>
      <c r="U119" s="51"/>
      <c r="AF119" s="39"/>
      <c r="AG119" s="39"/>
      <c r="AH119" s="39"/>
      <c r="AI119" s="39"/>
      <c r="AJ119" s="39"/>
      <c r="AK119" s="39"/>
      <c r="AL119" s="39"/>
    </row>
    <row r="120" spans="2:19" ht="13.5">
      <c r="B120" s="56" t="s">
        <v>23</v>
      </c>
      <c r="C120" s="328"/>
      <c r="D120" s="328"/>
      <c r="E120" s="335"/>
      <c r="F120" s="356"/>
      <c r="G120" s="188">
        <f>H160</f>
        <v>515</v>
      </c>
      <c r="H120" s="328"/>
      <c r="I120" s="328"/>
      <c r="J120" s="328"/>
      <c r="K120" s="328"/>
      <c r="L120" s="358"/>
      <c r="M120" s="358"/>
      <c r="N120" s="57">
        <f>G120+L119+M119</f>
        <v>515</v>
      </c>
      <c r="O120" s="347"/>
      <c r="P120" s="347"/>
      <c r="Q120" s="358"/>
      <c r="R120" s="328"/>
      <c r="S120" s="356"/>
    </row>
    <row r="121" spans="2:19" ht="13.5">
      <c r="B121" s="54" t="s">
        <v>24</v>
      </c>
      <c r="C121" s="329"/>
      <c r="D121" s="329"/>
      <c r="E121" s="336"/>
      <c r="F121" s="357"/>
      <c r="G121" s="189">
        <f>H161</f>
        <v>1298.85</v>
      </c>
      <c r="H121" s="329"/>
      <c r="I121" s="329"/>
      <c r="J121" s="329"/>
      <c r="K121" s="329"/>
      <c r="L121" s="359"/>
      <c r="M121" s="359"/>
      <c r="N121" s="58">
        <f>G121+L119+M119</f>
        <v>1298.85</v>
      </c>
      <c r="O121" s="348"/>
      <c r="P121" s="348"/>
      <c r="Q121" s="359"/>
      <c r="R121" s="329"/>
      <c r="S121" s="357"/>
    </row>
    <row r="122" spans="2:38" s="9" customFormat="1" ht="25.5" customHeight="1">
      <c r="B122" s="112" t="s">
        <v>38</v>
      </c>
      <c r="C122" s="332" t="s">
        <v>43</v>
      </c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34"/>
      <c r="T122" s="113"/>
      <c r="U122" s="113"/>
      <c r="V122" s="113"/>
      <c r="W122" s="113"/>
      <c r="X122" s="113"/>
      <c r="AF122" s="39"/>
      <c r="AG122" s="39"/>
      <c r="AH122" s="39"/>
      <c r="AI122" s="39"/>
      <c r="AJ122" s="39"/>
      <c r="AK122" s="39"/>
      <c r="AL122" s="39"/>
    </row>
    <row r="123" spans="2:19" ht="13.5">
      <c r="B123" s="71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</row>
    <row r="124" spans="6:19" ht="13.5"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</row>
    <row r="125" spans="6:19" ht="13.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6:19" ht="13.5"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</row>
    <row r="127" spans="6:19" ht="13.5">
      <c r="F127" s="7"/>
      <c r="G127" s="7"/>
      <c r="H127" s="7"/>
      <c r="I127" s="7"/>
      <c r="J127" s="7"/>
      <c r="K127" s="7"/>
      <c r="L127" s="7"/>
      <c r="M127" s="7"/>
      <c r="N127" s="8"/>
      <c r="O127" s="8"/>
      <c r="P127" s="7"/>
      <c r="Q127" s="7"/>
      <c r="R127" s="7"/>
      <c r="S127" s="7"/>
    </row>
    <row r="128" spans="6:19" ht="13.5">
      <c r="F128" s="7"/>
      <c r="G128" s="7"/>
      <c r="H128" s="7"/>
      <c r="I128" s="7"/>
      <c r="J128" s="7"/>
      <c r="K128" s="7"/>
      <c r="L128" s="7"/>
      <c r="M128" s="7"/>
      <c r="N128" s="8"/>
      <c r="O128" s="8"/>
      <c r="P128" s="7"/>
      <c r="Q128" s="7"/>
      <c r="R128" s="7"/>
      <c r="S128" s="7"/>
    </row>
    <row r="129" spans="6:38" ht="13.5">
      <c r="F129" s="7"/>
      <c r="G129" s="7"/>
      <c r="H129" s="7"/>
      <c r="I129" s="7"/>
      <c r="J129" s="7"/>
      <c r="K129" s="7"/>
      <c r="L129" s="7"/>
      <c r="M129" s="7"/>
      <c r="N129" s="8"/>
      <c r="O129" s="8"/>
      <c r="P129" s="7"/>
      <c r="Q129" s="7"/>
      <c r="R129" s="7"/>
      <c r="S129" s="7"/>
      <c r="T129" s="1"/>
      <c r="U129" s="9"/>
      <c r="AF129" s="1"/>
      <c r="AG129" s="1"/>
      <c r="AH129" s="1"/>
      <c r="AI129" s="1"/>
      <c r="AJ129" s="1"/>
      <c r="AK129" s="1"/>
      <c r="AL129" s="1"/>
    </row>
    <row r="130" spans="6:38" ht="13.5">
      <c r="F130" s="7"/>
      <c r="G130" s="7"/>
      <c r="H130" s="7"/>
      <c r="I130" s="7"/>
      <c r="J130" s="7"/>
      <c r="K130" s="7"/>
      <c r="L130" s="7"/>
      <c r="M130" s="7"/>
      <c r="N130" s="8"/>
      <c r="O130" s="8"/>
      <c r="P130" s="7"/>
      <c r="Q130" s="7"/>
      <c r="R130" s="7"/>
      <c r="S130" s="7"/>
      <c r="T130" s="1"/>
      <c r="U130" s="9"/>
      <c r="AF130" s="1"/>
      <c r="AG130" s="1"/>
      <c r="AH130" s="1"/>
      <c r="AI130" s="1"/>
      <c r="AJ130" s="1"/>
      <c r="AK130" s="1"/>
      <c r="AL130" s="1"/>
    </row>
    <row r="131" spans="6:38" ht="13.5">
      <c r="F131" s="7"/>
      <c r="G131" s="7"/>
      <c r="H131" s="7"/>
      <c r="I131" s="7"/>
      <c r="J131" s="7"/>
      <c r="K131" s="7"/>
      <c r="L131" s="7"/>
      <c r="M131" s="7"/>
      <c r="N131" s="8"/>
      <c r="O131" s="8"/>
      <c r="P131" s="7"/>
      <c r="Q131" s="7"/>
      <c r="R131" s="7"/>
      <c r="S131" s="7"/>
      <c r="T131" s="1"/>
      <c r="U131" s="9"/>
      <c r="AF131" s="1"/>
      <c r="AG131" s="1"/>
      <c r="AH131" s="1"/>
      <c r="AI131" s="1"/>
      <c r="AJ131" s="1"/>
      <c r="AK131" s="1"/>
      <c r="AL131" s="1"/>
    </row>
    <row r="132" spans="6:38" ht="13.5">
      <c r="F132" s="7"/>
      <c r="G132" s="7"/>
      <c r="H132" s="7"/>
      <c r="I132" s="7"/>
      <c r="J132" s="7"/>
      <c r="K132" s="7"/>
      <c r="L132" s="7"/>
      <c r="M132" s="7"/>
      <c r="N132" s="8"/>
      <c r="O132" s="8"/>
      <c r="P132" s="7"/>
      <c r="Q132" s="7"/>
      <c r="R132" s="7"/>
      <c r="S132" s="7"/>
      <c r="T132" s="1"/>
      <c r="U132" s="9"/>
      <c r="AF132" s="1"/>
      <c r="AG132" s="1"/>
      <c r="AH132" s="1"/>
      <c r="AI132" s="1"/>
      <c r="AJ132" s="1"/>
      <c r="AK132" s="1"/>
      <c r="AL132" s="1"/>
    </row>
    <row r="133" spans="6:38" ht="13.5"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2"/>
      <c r="Q133" s="2"/>
      <c r="R133" s="2"/>
      <c r="S133" s="2"/>
      <c r="T133" s="1"/>
      <c r="U133" s="9"/>
      <c r="AF133" s="1"/>
      <c r="AG133" s="1"/>
      <c r="AH133" s="1"/>
      <c r="AI133" s="1"/>
      <c r="AJ133" s="1"/>
      <c r="AK133" s="1"/>
      <c r="AL133" s="1"/>
    </row>
    <row r="150" spans="2:38" ht="13.5">
      <c r="B150" s="68"/>
      <c r="T150" s="1"/>
      <c r="U150" s="9"/>
      <c r="AF150" s="1"/>
      <c r="AG150" s="1"/>
      <c r="AH150" s="1"/>
      <c r="AI150" s="1"/>
      <c r="AJ150" s="1"/>
      <c r="AK150" s="1"/>
      <c r="AL150" s="1"/>
    </row>
    <row r="151" spans="2:38" ht="13.5">
      <c r="B151" s="68"/>
      <c r="T151" s="1"/>
      <c r="U151" s="9"/>
      <c r="AF151" s="1"/>
      <c r="AG151" s="1"/>
      <c r="AH151" s="1"/>
      <c r="AI151" s="1"/>
      <c r="AJ151" s="1"/>
      <c r="AK151" s="1"/>
      <c r="AL151" s="1"/>
    </row>
    <row r="152" spans="2:38" ht="13.5">
      <c r="B152" s="68"/>
      <c r="T152" s="1"/>
      <c r="U152" s="9"/>
      <c r="AF152" s="1"/>
      <c r="AG152" s="1"/>
      <c r="AH152" s="1"/>
      <c r="AI152" s="1"/>
      <c r="AJ152" s="1"/>
      <c r="AK152" s="1"/>
      <c r="AL152" s="1"/>
    </row>
    <row r="153" spans="2:38" ht="13.5">
      <c r="B153" s="68"/>
      <c r="T153" s="1"/>
      <c r="U153" s="9"/>
      <c r="AF153" s="1"/>
      <c r="AG153" s="1"/>
      <c r="AH153" s="1"/>
      <c r="AI153" s="1"/>
      <c r="AJ153" s="1"/>
      <c r="AK153" s="1"/>
      <c r="AL153" s="1"/>
    </row>
    <row r="154" spans="2:38" ht="13.5">
      <c r="B154" s="68"/>
      <c r="T154" s="1"/>
      <c r="U154" s="9"/>
      <c r="AF154" s="1"/>
      <c r="AG154" s="1"/>
      <c r="AH154" s="1"/>
      <c r="AI154" s="1"/>
      <c r="AJ154" s="1"/>
      <c r="AK154" s="1"/>
      <c r="AL154" s="1"/>
    </row>
    <row r="155" spans="2:24" s="127" customFormat="1" ht="12.75" customHeight="1">
      <c r="B155" s="125" t="s">
        <v>13</v>
      </c>
      <c r="C155" s="126">
        <v>7.574412</v>
      </c>
      <c r="U155" s="128"/>
      <c r="V155" s="128"/>
      <c r="W155" s="128"/>
      <c r="X155" s="128"/>
    </row>
    <row r="156" spans="2:24" s="127" customFormat="1" ht="12.75" customHeight="1">
      <c r="B156" s="125" t="s">
        <v>14</v>
      </c>
      <c r="C156" s="126">
        <v>0.78253</v>
      </c>
      <c r="U156" s="128"/>
      <c r="V156" s="128"/>
      <c r="W156" s="128"/>
      <c r="X156" s="128"/>
    </row>
    <row r="157" spans="2:24" s="127" customFormat="1" ht="12.75" customHeight="1">
      <c r="B157" s="129" t="s">
        <v>0</v>
      </c>
      <c r="C157" s="130">
        <v>0.007946</v>
      </c>
      <c r="D157" s="131">
        <v>60.23</v>
      </c>
      <c r="E157" s="131">
        <v>79.11</v>
      </c>
      <c r="U157" s="128"/>
      <c r="V157" s="128"/>
      <c r="W157" s="128"/>
      <c r="X157" s="128"/>
    </row>
    <row r="158" spans="2:24" s="127" customFormat="1" ht="12.75" customHeight="1">
      <c r="B158" s="133"/>
      <c r="U158" s="128"/>
      <c r="V158" s="128"/>
      <c r="W158" s="128"/>
      <c r="X158" s="128"/>
    </row>
    <row r="159" spans="2:24" s="127" customFormat="1" ht="12.75" customHeight="1">
      <c r="B159" s="129" t="s">
        <v>17</v>
      </c>
      <c r="C159" s="131">
        <v>62.78</v>
      </c>
      <c r="D159" s="131">
        <v>53.4</v>
      </c>
      <c r="E159" s="131">
        <v>59.34</v>
      </c>
      <c r="F159" s="131">
        <v>54.19</v>
      </c>
      <c r="G159" s="131">
        <v>67.83</v>
      </c>
      <c r="H159" s="131">
        <v>76.08000000000001</v>
      </c>
      <c r="U159" s="128"/>
      <c r="V159" s="128"/>
      <c r="W159" s="128"/>
      <c r="X159" s="128"/>
    </row>
    <row r="160" spans="2:24" s="127" customFormat="1" ht="12.75" customHeight="1">
      <c r="B160" s="129"/>
      <c r="C160" s="131">
        <v>476.96</v>
      </c>
      <c r="D160" s="131">
        <v>401.33</v>
      </c>
      <c r="E160" s="131">
        <v>436.41999999999996</v>
      </c>
      <c r="F160" s="131">
        <v>387.02</v>
      </c>
      <c r="G160" s="131">
        <v>504.66999999999996</v>
      </c>
      <c r="H160" s="131">
        <v>515</v>
      </c>
      <c r="U160" s="128"/>
      <c r="V160" s="128"/>
      <c r="W160" s="128"/>
      <c r="X160" s="128"/>
    </row>
    <row r="161" spans="2:24" s="127" customFormat="1" ht="12.75" customHeight="1">
      <c r="B161" s="129"/>
      <c r="C161" s="131">
        <v>1047.3500000000001</v>
      </c>
      <c r="D161" s="131">
        <v>900.5699999999999</v>
      </c>
      <c r="E161" s="131">
        <v>975.86</v>
      </c>
      <c r="F161" s="131">
        <v>884.6600000000001</v>
      </c>
      <c r="G161" s="131">
        <v>1119.2</v>
      </c>
      <c r="H161" s="131">
        <v>1298.85</v>
      </c>
      <c r="U161" s="128"/>
      <c r="V161" s="128"/>
      <c r="W161" s="128"/>
      <c r="X161" s="128"/>
    </row>
    <row r="162" spans="2:24" s="127" customFormat="1" ht="12.75" customHeight="1">
      <c r="B162" s="129" t="s">
        <v>18</v>
      </c>
      <c r="C162" s="130">
        <v>0.08648</v>
      </c>
      <c r="D162" s="130">
        <v>0.066697</v>
      </c>
      <c r="E162" s="130">
        <v>0.092056</v>
      </c>
      <c r="F162" s="130">
        <v>0.11574</v>
      </c>
      <c r="G162" s="130">
        <v>0.151418</v>
      </c>
      <c r="H162" s="130">
        <v>0.201994</v>
      </c>
      <c r="U162" s="128"/>
      <c r="V162" s="128"/>
      <c r="W162" s="128"/>
      <c r="X162" s="128"/>
    </row>
    <row r="163" spans="2:24" s="127" customFormat="1" ht="12.75" customHeight="1">
      <c r="B163" s="134"/>
      <c r="C163" s="130">
        <v>0.079153</v>
      </c>
      <c r="D163" s="130">
        <v>0.061046</v>
      </c>
      <c r="E163" s="130">
        <v>0.084257</v>
      </c>
      <c r="F163" s="130">
        <v>0.105934</v>
      </c>
      <c r="G163" s="130">
        <v>0.138589</v>
      </c>
      <c r="H163" s="130">
        <v>0.18488</v>
      </c>
      <c r="U163" s="128"/>
      <c r="V163" s="128"/>
      <c r="W163" s="128"/>
      <c r="X163" s="128"/>
    </row>
    <row r="164" spans="2:24" s="127" customFormat="1" ht="12.75" customHeight="1">
      <c r="B164" s="134"/>
      <c r="C164" s="130">
        <v>0.079486</v>
      </c>
      <c r="D164" s="130">
        <v>0.061303</v>
      </c>
      <c r="E164" s="130">
        <v>0.084611</v>
      </c>
      <c r="F164" s="130">
        <v>0.10638</v>
      </c>
      <c r="G164" s="130">
        <v>0.139173</v>
      </c>
      <c r="H164" s="130">
        <v>0.185658</v>
      </c>
      <c r="U164" s="128"/>
      <c r="V164" s="128"/>
      <c r="W164" s="128"/>
      <c r="X164" s="128"/>
    </row>
    <row r="165" spans="2:24" s="127" customFormat="1" ht="12.75" customHeight="1">
      <c r="B165" s="134"/>
      <c r="C165" s="130">
        <v>0.059393</v>
      </c>
      <c r="D165" s="130">
        <v>0.045806</v>
      </c>
      <c r="E165" s="130">
        <v>0.063222</v>
      </c>
      <c r="F165" s="130">
        <v>0.079488</v>
      </c>
      <c r="G165" s="130">
        <v>0.103991</v>
      </c>
      <c r="H165" s="130">
        <v>0.138725</v>
      </c>
      <c r="U165" s="128"/>
      <c r="V165" s="128"/>
      <c r="W165" s="128"/>
      <c r="X165" s="128"/>
    </row>
    <row r="166" spans="2:24" s="127" customFormat="1" ht="12.75" customHeight="1">
      <c r="B166" s="134"/>
      <c r="C166" s="130">
        <v>0.030085</v>
      </c>
      <c r="D166" s="130">
        <v>0.023203</v>
      </c>
      <c r="E166" s="130">
        <v>0.032025</v>
      </c>
      <c r="F166" s="130">
        <v>0.040264</v>
      </c>
      <c r="G166" s="130">
        <v>0.052676</v>
      </c>
      <c r="H166" s="130">
        <v>0.07027</v>
      </c>
      <c r="U166" s="128"/>
      <c r="V166" s="128"/>
      <c r="W166" s="128"/>
      <c r="X166" s="128"/>
    </row>
    <row r="167" spans="2:24" s="127" customFormat="1" ht="12.75" customHeight="1">
      <c r="B167" s="134"/>
      <c r="C167" s="130">
        <v>0.014765</v>
      </c>
      <c r="D167" s="130">
        <v>0.011387</v>
      </c>
      <c r="E167" s="130">
        <v>0.015717</v>
      </c>
      <c r="F167" s="130">
        <v>0.019761</v>
      </c>
      <c r="G167" s="130">
        <v>0.025852</v>
      </c>
      <c r="H167" s="130">
        <v>0.034487</v>
      </c>
      <c r="U167" s="128"/>
      <c r="V167" s="128"/>
      <c r="W167" s="128"/>
      <c r="X167" s="128"/>
    </row>
    <row r="168" spans="2:24" s="127" customFormat="1" ht="12.75" customHeight="1">
      <c r="B168" s="134"/>
      <c r="C168" s="130">
        <v>0.004108</v>
      </c>
      <c r="D168" s="130">
        <v>0.003168</v>
      </c>
      <c r="E168" s="130">
        <v>0.004372</v>
      </c>
      <c r="F168" s="130">
        <v>0.005497</v>
      </c>
      <c r="G168" s="130">
        <v>0.007192</v>
      </c>
      <c r="H168" s="130">
        <v>0.009594</v>
      </c>
      <c r="U168" s="128"/>
      <c r="V168" s="128"/>
      <c r="W168" s="128"/>
      <c r="X168" s="128"/>
    </row>
    <row r="169" spans="2:24" s="127" customFormat="1" ht="12.75" customHeight="1">
      <c r="B169" s="125" t="s">
        <v>6</v>
      </c>
      <c r="C169" s="126">
        <v>1.3599418239999999</v>
      </c>
      <c r="D169" s="126">
        <v>1.197152824</v>
      </c>
      <c r="E169" s="126">
        <v>1.352808824</v>
      </c>
      <c r="F169" s="126">
        <v>1.293752824</v>
      </c>
      <c r="G169" s="126">
        <v>1.234948824</v>
      </c>
      <c r="H169" s="126">
        <v>1.152863824</v>
      </c>
      <c r="U169" s="128"/>
      <c r="V169" s="128"/>
      <c r="W169" s="128"/>
      <c r="X169" s="128"/>
    </row>
    <row r="170" spans="2:24" s="127" customFormat="1" ht="12.75" customHeight="1">
      <c r="B170" s="129" t="s">
        <v>5</v>
      </c>
      <c r="C170" s="130">
        <v>0.001526</v>
      </c>
      <c r="U170" s="128"/>
      <c r="V170" s="128"/>
      <c r="W170" s="128"/>
      <c r="X170" s="128"/>
    </row>
    <row r="171" spans="2:24" s="127" customFormat="1" ht="12.75" customHeight="1">
      <c r="B171" s="129" t="s">
        <v>1</v>
      </c>
      <c r="C171" s="130">
        <v>0</v>
      </c>
      <c r="U171" s="128"/>
      <c r="V171" s="128"/>
      <c r="W171" s="128"/>
      <c r="X171" s="128"/>
    </row>
    <row r="172" spans="2:24" s="127" customFormat="1" ht="12.75" customHeight="1">
      <c r="B172" s="129" t="s">
        <v>26</v>
      </c>
      <c r="C172" s="130">
        <v>0</v>
      </c>
      <c r="D172" s="130">
        <v>0</v>
      </c>
      <c r="E172" s="130">
        <v>0</v>
      </c>
      <c r="F172" s="130">
        <v>0</v>
      </c>
      <c r="G172" s="130">
        <v>0</v>
      </c>
      <c r="H172" s="130">
        <v>0</v>
      </c>
      <c r="U172" s="128"/>
      <c r="V172" s="128"/>
      <c r="W172" s="128"/>
      <c r="X172" s="128"/>
    </row>
    <row r="173" spans="2:24" s="127" customFormat="1" ht="12.75" customHeight="1">
      <c r="B173" s="129" t="s">
        <v>27</v>
      </c>
      <c r="C173" s="130">
        <v>0</v>
      </c>
      <c r="D173" s="130">
        <v>0</v>
      </c>
      <c r="E173" s="130">
        <v>0</v>
      </c>
      <c r="F173" s="130">
        <v>0</v>
      </c>
      <c r="G173" s="130">
        <v>0</v>
      </c>
      <c r="H173" s="130">
        <v>0</v>
      </c>
      <c r="U173" s="128"/>
      <c r="V173" s="128"/>
      <c r="W173" s="128"/>
      <c r="X173" s="128"/>
    </row>
    <row r="174" spans="2:24" s="127" customFormat="1" ht="12.75" customHeight="1">
      <c r="B174" s="133"/>
      <c r="U174" s="128"/>
      <c r="V174" s="128"/>
      <c r="W174" s="128"/>
      <c r="X174" s="128"/>
    </row>
    <row r="175" spans="2:24" s="127" customFormat="1" ht="12.75" customHeight="1">
      <c r="B175" s="129" t="s">
        <v>3</v>
      </c>
      <c r="C175" s="130">
        <v>0</v>
      </c>
      <c r="D175" s="127">
        <v>0.001336</v>
      </c>
      <c r="U175" s="128"/>
      <c r="V175" s="128"/>
      <c r="W175" s="128"/>
      <c r="X175" s="128"/>
    </row>
    <row r="176" spans="2:24" s="127" customFormat="1" ht="12.75" customHeight="1">
      <c r="B176" s="129" t="s">
        <v>4</v>
      </c>
      <c r="C176" s="130">
        <v>0.017236</v>
      </c>
      <c r="U176" s="128"/>
      <c r="V176" s="128"/>
      <c r="W176" s="128"/>
      <c r="X176" s="128"/>
    </row>
    <row r="177" spans="2:24" s="127" customFormat="1" ht="12.75" customHeight="1">
      <c r="B177" s="129" t="s">
        <v>2</v>
      </c>
      <c r="C177" s="130">
        <v>0.0446</v>
      </c>
      <c r="D177" s="131">
        <v>-27.01</v>
      </c>
      <c r="U177" s="128"/>
      <c r="V177" s="128"/>
      <c r="W177" s="128"/>
      <c r="X177" s="128"/>
    </row>
    <row r="178" spans="2:24" s="127" customFormat="1" ht="12.75" customHeight="1">
      <c r="B178" s="134"/>
      <c r="C178" s="130">
        <v>0.0257</v>
      </c>
      <c r="U178" s="128"/>
      <c r="V178" s="128"/>
      <c r="W178" s="128"/>
      <c r="X178" s="128"/>
    </row>
    <row r="179" spans="2:24" s="127" customFormat="1" ht="12.75" customHeight="1">
      <c r="B179" s="134"/>
      <c r="C179" s="130">
        <v>0.0205</v>
      </c>
      <c r="U179" s="128"/>
      <c r="V179" s="128"/>
      <c r="W179" s="128"/>
      <c r="X179" s="128"/>
    </row>
    <row r="180" spans="2:24" s="127" customFormat="1" ht="12.75" customHeight="1">
      <c r="B180" s="134"/>
      <c r="C180" s="130">
        <v>0.0142</v>
      </c>
      <c r="U180" s="128"/>
      <c r="V180" s="128"/>
      <c r="W180" s="128"/>
      <c r="X180" s="128"/>
    </row>
    <row r="181" spans="2:24" s="127" customFormat="1" ht="12.75" customHeight="1">
      <c r="B181" s="134"/>
      <c r="C181" s="130">
        <v>0.005</v>
      </c>
      <c r="U181" s="128"/>
      <c r="V181" s="128"/>
      <c r="W181" s="128"/>
      <c r="X181" s="128"/>
    </row>
    <row r="182" spans="2:24" s="127" customFormat="1" ht="12.75" customHeight="1">
      <c r="B182" s="129" t="s">
        <v>19</v>
      </c>
      <c r="C182" s="130">
        <v>0.003104</v>
      </c>
      <c r="U182" s="128"/>
      <c r="V182" s="128"/>
      <c r="W182" s="128"/>
      <c r="X182" s="128"/>
    </row>
    <row r="183" spans="2:38" ht="13.5">
      <c r="B183" s="68"/>
      <c r="T183" s="1"/>
      <c r="U183" s="9"/>
      <c r="AF183" s="1"/>
      <c r="AG183" s="1"/>
      <c r="AH183" s="1"/>
      <c r="AI183" s="1"/>
      <c r="AJ183" s="1"/>
      <c r="AK183" s="1"/>
      <c r="AL183" s="1"/>
    </row>
  </sheetData>
  <sheetProtection/>
  <mergeCells count="193">
    <mergeCell ref="C122:S122"/>
    <mergeCell ref="M119:M121"/>
    <mergeCell ref="O119:O121"/>
    <mergeCell ref="P119:P121"/>
    <mergeCell ref="Q119:Q121"/>
    <mergeCell ref="R119:R121"/>
    <mergeCell ref="S119:S121"/>
    <mergeCell ref="R112:R117"/>
    <mergeCell ref="C119:C121"/>
    <mergeCell ref="D119:D121"/>
    <mergeCell ref="E119:E121"/>
    <mergeCell ref="F119:F121"/>
    <mergeCell ref="H119:H121"/>
    <mergeCell ref="I119:I121"/>
    <mergeCell ref="J119:J121"/>
    <mergeCell ref="K119:K121"/>
    <mergeCell ref="L119:L121"/>
    <mergeCell ref="J112:J117"/>
    <mergeCell ref="K112:K117"/>
    <mergeCell ref="L112:L117"/>
    <mergeCell ref="M112:M117"/>
    <mergeCell ref="O112:O117"/>
    <mergeCell ref="P112:P117"/>
    <mergeCell ref="C104:S104"/>
    <mergeCell ref="F108:F110"/>
    <mergeCell ref="N108:N110"/>
    <mergeCell ref="S108:S110"/>
    <mergeCell ref="C112:C117"/>
    <mergeCell ref="D112:D117"/>
    <mergeCell ref="E112:E117"/>
    <mergeCell ref="F112:F117"/>
    <mergeCell ref="G112:G117"/>
    <mergeCell ref="I112:I117"/>
    <mergeCell ref="M101:M103"/>
    <mergeCell ref="O101:O103"/>
    <mergeCell ref="P101:P103"/>
    <mergeCell ref="Q101:Q103"/>
    <mergeCell ref="R101:R103"/>
    <mergeCell ref="S101:S103"/>
    <mergeCell ref="R94:R99"/>
    <mergeCell ref="C101:C103"/>
    <mergeCell ref="D101:D103"/>
    <mergeCell ref="E101:E103"/>
    <mergeCell ref="F101:F103"/>
    <mergeCell ref="H101:H103"/>
    <mergeCell ref="I101:I103"/>
    <mergeCell ref="J101:J103"/>
    <mergeCell ref="K101:K103"/>
    <mergeCell ref="L101:L103"/>
    <mergeCell ref="J94:J99"/>
    <mergeCell ref="K94:K99"/>
    <mergeCell ref="L94:L99"/>
    <mergeCell ref="M94:M99"/>
    <mergeCell ref="O94:O99"/>
    <mergeCell ref="P94:P99"/>
    <mergeCell ref="C86:S86"/>
    <mergeCell ref="F90:F92"/>
    <mergeCell ref="N90:N92"/>
    <mergeCell ref="S90:S92"/>
    <mergeCell ref="C94:C99"/>
    <mergeCell ref="D94:D99"/>
    <mergeCell ref="E94:E99"/>
    <mergeCell ref="F94:F99"/>
    <mergeCell ref="G94:G99"/>
    <mergeCell ref="I94:I99"/>
    <mergeCell ref="M83:M85"/>
    <mergeCell ref="O83:O85"/>
    <mergeCell ref="P83:P85"/>
    <mergeCell ref="Q83:Q85"/>
    <mergeCell ref="R83:R85"/>
    <mergeCell ref="S83:S85"/>
    <mergeCell ref="R76:R81"/>
    <mergeCell ref="C83:C85"/>
    <mergeCell ref="D83:D85"/>
    <mergeCell ref="E83:E85"/>
    <mergeCell ref="F83:F85"/>
    <mergeCell ref="H83:H85"/>
    <mergeCell ref="I83:I85"/>
    <mergeCell ref="J83:J85"/>
    <mergeCell ref="K83:K85"/>
    <mergeCell ref="L83:L85"/>
    <mergeCell ref="J76:J81"/>
    <mergeCell ref="K76:K81"/>
    <mergeCell ref="L76:L81"/>
    <mergeCell ref="M76:M81"/>
    <mergeCell ref="O76:O81"/>
    <mergeCell ref="P76:P81"/>
    <mergeCell ref="C68:S68"/>
    <mergeCell ref="F72:F74"/>
    <mergeCell ref="N72:N74"/>
    <mergeCell ref="S72:S74"/>
    <mergeCell ref="C76:C81"/>
    <mergeCell ref="D76:D81"/>
    <mergeCell ref="E76:E81"/>
    <mergeCell ref="F76:F81"/>
    <mergeCell ref="G76:G81"/>
    <mergeCell ref="I76:I81"/>
    <mergeCell ref="M65:M67"/>
    <mergeCell ref="O65:O67"/>
    <mergeCell ref="P65:P67"/>
    <mergeCell ref="Q65:Q67"/>
    <mergeCell ref="R65:R67"/>
    <mergeCell ref="S65:S67"/>
    <mergeCell ref="R58:R63"/>
    <mergeCell ref="C65:C67"/>
    <mergeCell ref="D65:D67"/>
    <mergeCell ref="E65:E67"/>
    <mergeCell ref="F65:F67"/>
    <mergeCell ref="H65:H67"/>
    <mergeCell ref="I65:I67"/>
    <mergeCell ref="J65:J67"/>
    <mergeCell ref="K65:K67"/>
    <mergeCell ref="L65:L67"/>
    <mergeCell ref="J58:J63"/>
    <mergeCell ref="K58:K63"/>
    <mergeCell ref="L58:L63"/>
    <mergeCell ref="M58:M63"/>
    <mergeCell ref="O58:O63"/>
    <mergeCell ref="P58:P63"/>
    <mergeCell ref="C50:S50"/>
    <mergeCell ref="F54:F56"/>
    <mergeCell ref="N54:N56"/>
    <mergeCell ref="S54:S56"/>
    <mergeCell ref="C58:C63"/>
    <mergeCell ref="D58:D63"/>
    <mergeCell ref="E58:E63"/>
    <mergeCell ref="F58:F63"/>
    <mergeCell ref="G58:G63"/>
    <mergeCell ref="I58:I63"/>
    <mergeCell ref="M47:M49"/>
    <mergeCell ref="O47:O49"/>
    <mergeCell ref="P47:P49"/>
    <mergeCell ref="Q47:Q49"/>
    <mergeCell ref="R47:R49"/>
    <mergeCell ref="S47:S49"/>
    <mergeCell ref="R40:R45"/>
    <mergeCell ref="C47:C49"/>
    <mergeCell ref="D47:D49"/>
    <mergeCell ref="E47:E49"/>
    <mergeCell ref="F47:F49"/>
    <mergeCell ref="H47:H49"/>
    <mergeCell ref="I47:I49"/>
    <mergeCell ref="J47:J49"/>
    <mergeCell ref="K47:K49"/>
    <mergeCell ref="L47:L49"/>
    <mergeCell ref="J40:J45"/>
    <mergeCell ref="K40:K45"/>
    <mergeCell ref="L40:L45"/>
    <mergeCell ref="M40:M45"/>
    <mergeCell ref="O40:O45"/>
    <mergeCell ref="P40:P45"/>
    <mergeCell ref="C32:S32"/>
    <mergeCell ref="F36:F38"/>
    <mergeCell ref="N36:N38"/>
    <mergeCell ref="S36:S38"/>
    <mergeCell ref="C40:C45"/>
    <mergeCell ref="D40:D45"/>
    <mergeCell ref="E40:E45"/>
    <mergeCell ref="F40:F45"/>
    <mergeCell ref="G40:G45"/>
    <mergeCell ref="I40:I45"/>
    <mergeCell ref="M29:M31"/>
    <mergeCell ref="O29:O31"/>
    <mergeCell ref="P29:P31"/>
    <mergeCell ref="Q29:Q31"/>
    <mergeCell ref="R29:R31"/>
    <mergeCell ref="S29:S31"/>
    <mergeCell ref="R22:R27"/>
    <mergeCell ref="C29:C31"/>
    <mergeCell ref="D29:D31"/>
    <mergeCell ref="E29:E31"/>
    <mergeCell ref="F29:F31"/>
    <mergeCell ref="H29:H31"/>
    <mergeCell ref="I29:I31"/>
    <mergeCell ref="J29:J31"/>
    <mergeCell ref="K29:K31"/>
    <mergeCell ref="L29:L31"/>
    <mergeCell ref="J22:J27"/>
    <mergeCell ref="K22:K27"/>
    <mergeCell ref="L22:L27"/>
    <mergeCell ref="M22:M27"/>
    <mergeCell ref="O22:O27"/>
    <mergeCell ref="P22:P27"/>
    <mergeCell ref="B7:S7"/>
    <mergeCell ref="F18:F20"/>
    <mergeCell ref="N18:N20"/>
    <mergeCell ref="S18:S20"/>
    <mergeCell ref="C22:C27"/>
    <mergeCell ref="D22:D27"/>
    <mergeCell ref="E22:E27"/>
    <mergeCell ref="F22:F27"/>
    <mergeCell ref="G22:G27"/>
    <mergeCell ref="I22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L183"/>
  <sheetViews>
    <sheetView zoomScalePageLayoutView="0" workbookViewId="0" topLeftCell="A4">
      <selection activeCell="Z7" sqref="Z7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3" width="8.7109375" style="1" hidden="1" customWidth="1" outlineLevel="1"/>
    <col min="14" max="14" width="15.7109375" style="1" customWidth="1" collapsed="1"/>
    <col min="15" max="18" width="8.7109375" style="1" hidden="1" customWidth="1" outlineLevel="1"/>
    <col min="19" max="19" width="15.7109375" style="1" customWidth="1" collapsed="1"/>
    <col min="20" max="20" width="9.421875" style="9" bestFit="1" customWidth="1"/>
    <col min="21" max="21" width="10.7109375" style="51" customWidth="1"/>
    <col min="22" max="22" width="10.7109375" style="9" customWidth="1"/>
    <col min="23" max="24" width="9.140625" style="9" customWidth="1"/>
    <col min="25" max="31" width="9.140625" style="1" customWidth="1"/>
    <col min="32" max="32" width="9.140625" style="39" customWidth="1"/>
    <col min="33" max="38" width="9.140625" style="37" customWidth="1"/>
    <col min="39" max="16384" width="9.140625" style="1" customWidth="1"/>
  </cols>
  <sheetData>
    <row r="1" ht="13.5">
      <c r="B1" s="1" t="s">
        <v>12</v>
      </c>
    </row>
    <row r="2" spans="2:5" ht="15" customHeight="1">
      <c r="B2" s="13" t="s">
        <v>21</v>
      </c>
      <c r="C2" s="13"/>
      <c r="D2" s="13"/>
      <c r="E2" s="13"/>
    </row>
    <row r="3" spans="2:5" ht="15" customHeight="1">
      <c r="B3" s="17" t="s">
        <v>69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4" ht="15" customHeight="1">
      <c r="B5" s="123" t="s">
        <v>76</v>
      </c>
      <c r="C5" s="13"/>
      <c r="D5" s="13"/>
      <c r="E5" s="13"/>
      <c r="N5" s="124" t="s">
        <v>77</v>
      </c>
    </row>
    <row r="6" spans="2:38" s="68" customFormat="1" ht="15" customHeight="1">
      <c r="B6" s="91"/>
      <c r="C6" s="92"/>
      <c r="D6" s="92"/>
      <c r="E6" s="92"/>
      <c r="T6" s="19"/>
      <c r="U6" s="65"/>
      <c r="V6" s="19"/>
      <c r="W6" s="19"/>
      <c r="X6" s="19"/>
      <c r="AF6" s="66"/>
      <c r="AG6" s="69"/>
      <c r="AH6" s="69"/>
      <c r="AI6" s="69"/>
      <c r="AJ6" s="69"/>
      <c r="AK6" s="69"/>
      <c r="AL6" s="69"/>
    </row>
    <row r="7" spans="2:38" s="68" customFormat="1" ht="15" customHeight="1">
      <c r="B7" s="376" t="s">
        <v>22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19"/>
      <c r="U7" s="65"/>
      <c r="V7" s="19"/>
      <c r="W7" s="19"/>
      <c r="X7" s="19"/>
      <c r="Z7" s="185" t="s">
        <v>68</v>
      </c>
      <c r="AF7" s="66"/>
      <c r="AG7" s="69"/>
      <c r="AH7" s="69"/>
      <c r="AI7" s="69"/>
      <c r="AJ7" s="69"/>
      <c r="AK7" s="69"/>
      <c r="AL7" s="69"/>
    </row>
    <row r="8" spans="2:38" ht="12.75" customHeight="1">
      <c r="B8" s="100" t="s">
        <v>31</v>
      </c>
      <c r="C8" s="93"/>
      <c r="D8" s="93"/>
      <c r="E8" s="93"/>
      <c r="F8" s="94"/>
      <c r="G8" s="94"/>
      <c r="H8" s="94"/>
      <c r="I8" s="94"/>
      <c r="J8" s="94"/>
      <c r="K8" s="94"/>
      <c r="L8" s="94"/>
      <c r="M8" s="94"/>
      <c r="N8" s="19"/>
      <c r="O8" s="19"/>
      <c r="P8" s="94"/>
      <c r="Q8" s="94"/>
      <c r="R8" s="94"/>
      <c r="S8" s="94"/>
      <c r="AF8" s="9"/>
      <c r="AG8" s="1"/>
      <c r="AH8" s="1"/>
      <c r="AI8" s="1"/>
      <c r="AJ8" s="1"/>
      <c r="AK8" s="1"/>
      <c r="AL8" s="1"/>
    </row>
    <row r="9" spans="2:38" ht="12.75" customHeight="1">
      <c r="B9" s="101" t="s">
        <v>32</v>
      </c>
      <c r="C9" s="63"/>
      <c r="D9" s="63"/>
      <c r="E9" s="63"/>
      <c r="F9" s="96"/>
      <c r="G9" s="96"/>
      <c r="H9" s="96"/>
      <c r="I9" s="96"/>
      <c r="J9" s="96"/>
      <c r="K9" s="96"/>
      <c r="L9" s="96"/>
      <c r="M9" s="96"/>
      <c r="N9" s="19"/>
      <c r="O9" s="19"/>
      <c r="P9" s="96"/>
      <c r="Q9" s="96"/>
      <c r="R9" s="96"/>
      <c r="S9" s="96"/>
      <c r="AF9" s="9"/>
      <c r="AG9" s="1"/>
      <c r="AH9" s="1"/>
      <c r="AI9" s="1"/>
      <c r="AJ9" s="1"/>
      <c r="AK9" s="1"/>
      <c r="AL9" s="1"/>
    </row>
    <row r="10" spans="2:38" ht="12.75" customHeight="1">
      <c r="B10" s="102" t="s">
        <v>33</v>
      </c>
      <c r="C10" s="97"/>
      <c r="D10" s="97"/>
      <c r="E10" s="97"/>
      <c r="F10" s="98"/>
      <c r="G10" s="98"/>
      <c r="H10" s="98"/>
      <c r="I10" s="98"/>
      <c r="J10" s="98"/>
      <c r="K10" s="98"/>
      <c r="L10" s="98"/>
      <c r="M10" s="98"/>
      <c r="N10" s="99"/>
      <c r="O10" s="99"/>
      <c r="P10" s="98"/>
      <c r="Q10" s="98"/>
      <c r="R10" s="98"/>
      <c r="S10" s="98"/>
      <c r="AF10" s="9"/>
      <c r="AG10" s="1"/>
      <c r="AH10" s="1"/>
      <c r="AI10" s="1"/>
      <c r="AJ10" s="1"/>
      <c r="AK10" s="1"/>
      <c r="AL10" s="1"/>
    </row>
    <row r="11" spans="2:38" ht="12.75" customHeight="1">
      <c r="B11" s="95"/>
      <c r="C11" s="63"/>
      <c r="D11" s="63"/>
      <c r="E11" s="63"/>
      <c r="F11" s="96"/>
      <c r="G11" s="96"/>
      <c r="H11" s="96"/>
      <c r="I11" s="96"/>
      <c r="J11" s="96"/>
      <c r="K11" s="96"/>
      <c r="L11" s="96"/>
      <c r="M11" s="96"/>
      <c r="N11" s="19"/>
      <c r="O11" s="19"/>
      <c r="P11" s="96"/>
      <c r="Q11" s="96"/>
      <c r="R11" s="96"/>
      <c r="S11" s="96"/>
      <c r="AF11" s="9"/>
      <c r="AG11" s="1"/>
      <c r="AH11" s="1"/>
      <c r="AI11" s="1"/>
      <c r="AJ11" s="1"/>
      <c r="AK11" s="1"/>
      <c r="AL11" s="1"/>
    </row>
    <row r="12" ht="12.75" customHeight="1"/>
    <row r="13" spans="2:38" s="14" customFormat="1" ht="15" customHeight="1">
      <c r="B13" s="116" t="s">
        <v>46</v>
      </c>
      <c r="C13" s="18"/>
      <c r="D13" s="18"/>
      <c r="E13" s="18"/>
      <c r="N13" s="15"/>
      <c r="O13" s="15"/>
      <c r="T13" s="88"/>
      <c r="U13" s="121"/>
      <c r="V13" s="88"/>
      <c r="W13" s="88"/>
      <c r="X13" s="88"/>
      <c r="AF13" s="40"/>
      <c r="AG13" s="38"/>
      <c r="AH13" s="38"/>
      <c r="AI13" s="38"/>
      <c r="AJ13" s="38"/>
      <c r="AK13" s="38"/>
      <c r="AL13" s="38"/>
    </row>
    <row r="14" spans="2:38" s="14" customFormat="1" ht="15" customHeight="1">
      <c r="B14" s="44">
        <v>0.03852</v>
      </c>
      <c r="C14" s="18"/>
      <c r="D14" s="18"/>
      <c r="E14" s="18"/>
      <c r="N14" s="15"/>
      <c r="O14" s="15"/>
      <c r="T14" s="88"/>
      <c r="U14" s="121"/>
      <c r="V14" s="88"/>
      <c r="W14" s="88"/>
      <c r="X14" s="88"/>
      <c r="AF14" s="40"/>
      <c r="AG14" s="38"/>
      <c r="AH14" s="38"/>
      <c r="AI14" s="38"/>
      <c r="AJ14" s="38"/>
      <c r="AK14" s="38"/>
      <c r="AL14" s="38"/>
    </row>
    <row r="15" spans="2:38" s="14" customFormat="1" ht="15" customHeight="1">
      <c r="B15" s="43" t="s">
        <v>78</v>
      </c>
      <c r="C15" s="18"/>
      <c r="D15" s="18"/>
      <c r="E15" s="18"/>
      <c r="N15" s="15"/>
      <c r="O15" s="15"/>
      <c r="T15" s="88"/>
      <c r="U15" s="121"/>
      <c r="V15" s="88"/>
      <c r="W15" s="88"/>
      <c r="X15" s="88"/>
      <c r="AF15" s="40"/>
      <c r="AG15" s="38"/>
      <c r="AH15" s="38"/>
      <c r="AI15" s="38"/>
      <c r="AJ15" s="38"/>
      <c r="AK15" s="38"/>
      <c r="AL15" s="38"/>
    </row>
    <row r="16" spans="2:15" ht="13.5" customHeight="1">
      <c r="B16" s="11"/>
      <c r="C16" s="11"/>
      <c r="D16" s="11"/>
      <c r="E16" s="11"/>
      <c r="G16" s="9"/>
      <c r="H16" s="9"/>
      <c r="I16" s="9"/>
      <c r="J16" s="9"/>
      <c r="K16" s="9"/>
      <c r="L16" s="9"/>
      <c r="M16" s="9"/>
      <c r="N16" s="4"/>
      <c r="O16" s="4"/>
    </row>
    <row r="17" spans="2:18" ht="24" customHeight="1">
      <c r="B17" s="114" t="s">
        <v>51</v>
      </c>
      <c r="C17" s="11"/>
      <c r="D17" s="11"/>
      <c r="E17" s="11"/>
      <c r="G17" s="9"/>
      <c r="H17" s="9"/>
      <c r="I17" s="9"/>
      <c r="J17" s="9"/>
      <c r="K17" s="9"/>
      <c r="L17" s="9"/>
      <c r="M17" s="9"/>
      <c r="N17" s="4"/>
      <c r="O17" s="4"/>
      <c r="P17" s="9"/>
      <c r="Q17" s="9"/>
      <c r="R17" s="9"/>
    </row>
    <row r="18" spans="2:19" ht="15" customHeight="1">
      <c r="B18" s="105" t="s">
        <v>44</v>
      </c>
      <c r="C18" s="11"/>
      <c r="D18" s="11"/>
      <c r="E18" s="11"/>
      <c r="F18" s="340" t="s">
        <v>28</v>
      </c>
      <c r="G18" s="9"/>
      <c r="H18" s="9"/>
      <c r="I18" s="9"/>
      <c r="J18" s="9"/>
      <c r="K18" s="9"/>
      <c r="L18" s="9"/>
      <c r="M18" s="9"/>
      <c r="N18" s="340" t="s">
        <v>47</v>
      </c>
      <c r="O18" s="117"/>
      <c r="P18" s="9"/>
      <c r="Q18" s="9"/>
      <c r="R18" s="9"/>
      <c r="S18" s="340" t="s">
        <v>30</v>
      </c>
    </row>
    <row r="19" spans="2:19" ht="15" customHeight="1">
      <c r="B19" s="110" t="s">
        <v>36</v>
      </c>
      <c r="C19" s="11"/>
      <c r="D19" s="11"/>
      <c r="E19" s="11"/>
      <c r="F19" s="341"/>
      <c r="G19" s="9"/>
      <c r="H19" s="9"/>
      <c r="I19" s="9"/>
      <c r="J19" s="9"/>
      <c r="K19" s="9"/>
      <c r="L19" s="9"/>
      <c r="M19" s="9"/>
      <c r="N19" s="341"/>
      <c r="O19" s="117"/>
      <c r="P19" s="9"/>
      <c r="Q19" s="9"/>
      <c r="R19" s="9"/>
      <c r="S19" s="341"/>
    </row>
    <row r="20" spans="2:38" s="5" customFormat="1" ht="13.5">
      <c r="B20" s="103" t="s">
        <v>79</v>
      </c>
      <c r="C20" s="107" t="s">
        <v>13</v>
      </c>
      <c r="D20" s="82" t="s">
        <v>14</v>
      </c>
      <c r="E20" s="82" t="s">
        <v>0</v>
      </c>
      <c r="F20" s="343"/>
      <c r="G20" s="104" t="s">
        <v>17</v>
      </c>
      <c r="H20" s="45" t="s">
        <v>18</v>
      </c>
      <c r="I20" s="104" t="s">
        <v>6</v>
      </c>
      <c r="J20" s="45" t="s">
        <v>5</v>
      </c>
      <c r="K20" s="45" t="s">
        <v>1</v>
      </c>
      <c r="L20" s="45" t="s">
        <v>26</v>
      </c>
      <c r="M20" s="108" t="s">
        <v>27</v>
      </c>
      <c r="N20" s="343"/>
      <c r="O20" s="45" t="s">
        <v>3</v>
      </c>
      <c r="P20" s="104" t="s">
        <v>4</v>
      </c>
      <c r="Q20" s="45" t="s">
        <v>2</v>
      </c>
      <c r="R20" s="108" t="s">
        <v>19</v>
      </c>
      <c r="S20" s="343"/>
      <c r="T20" s="89"/>
      <c r="U20" s="122"/>
      <c r="V20" s="89"/>
      <c r="W20" s="89"/>
      <c r="X20" s="89"/>
      <c r="AF20" s="41"/>
      <c r="AG20" s="42"/>
      <c r="AH20" s="42"/>
      <c r="AI20" s="42"/>
      <c r="AJ20" s="42"/>
      <c r="AK20" s="42"/>
      <c r="AL20" s="42"/>
    </row>
    <row r="21" spans="2:19" ht="12.75" customHeight="1">
      <c r="B21" s="16" t="s">
        <v>35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22"/>
      <c r="N21" s="23"/>
      <c r="O21" s="21"/>
      <c r="P21" s="22"/>
      <c r="Q21" s="31"/>
      <c r="R21" s="35"/>
      <c r="S21" s="35"/>
    </row>
    <row r="22" spans="2:32" ht="12.75" customHeight="1">
      <c r="B22" s="6" t="s">
        <v>25</v>
      </c>
      <c r="C22" s="328">
        <f>ROUND(B14*C155,6)</f>
        <v>0.285714</v>
      </c>
      <c r="D22" s="328">
        <f>ROUND(B14*C156,6)</f>
        <v>0.030143</v>
      </c>
      <c r="E22" s="328">
        <f>C157</f>
        <v>0.007946</v>
      </c>
      <c r="F22" s="364">
        <f>SUM(C22:E27)</f>
        <v>0.323803</v>
      </c>
      <c r="G22" s="362" t="s">
        <v>29</v>
      </c>
      <c r="H22" s="184">
        <v>0</v>
      </c>
      <c r="I22" s="360">
        <f>ROUND(B14*C169,6)</f>
        <v>0.053365</v>
      </c>
      <c r="J22" s="360">
        <f>C170</f>
        <v>0.001526</v>
      </c>
      <c r="K22" s="360">
        <f>C171</f>
        <v>0</v>
      </c>
      <c r="L22" s="362" t="s">
        <v>29</v>
      </c>
      <c r="M22" s="362" t="s">
        <v>29</v>
      </c>
      <c r="N22" s="24">
        <f>H22+I22+J22+K22</f>
        <v>0.054891</v>
      </c>
      <c r="O22" s="360">
        <f>D175</f>
        <v>0.001336</v>
      </c>
      <c r="P22" s="374">
        <f>C176</f>
        <v>0.014362</v>
      </c>
      <c r="Q22" s="181">
        <v>0</v>
      </c>
      <c r="R22" s="360">
        <f>C182</f>
        <v>0.003104</v>
      </c>
      <c r="S22" s="33">
        <f>O22+P22+Q22+R22</f>
        <v>0.018802</v>
      </c>
      <c r="T22" s="90"/>
      <c r="AF22" s="119"/>
    </row>
    <row r="23" spans="2:32" ht="12.75" customHeight="1">
      <c r="B23" s="6" t="s">
        <v>7</v>
      </c>
      <c r="C23" s="328"/>
      <c r="D23" s="328"/>
      <c r="E23" s="328"/>
      <c r="F23" s="364"/>
      <c r="G23" s="362"/>
      <c r="H23" s="184">
        <f>C162</f>
        <v>0.083194</v>
      </c>
      <c r="I23" s="360"/>
      <c r="J23" s="360"/>
      <c r="K23" s="360"/>
      <c r="L23" s="362"/>
      <c r="M23" s="362"/>
      <c r="N23" s="24">
        <f>H23+I22+J22+K22</f>
        <v>0.138085</v>
      </c>
      <c r="O23" s="360"/>
      <c r="P23" s="374"/>
      <c r="Q23" s="181">
        <f>C177</f>
        <v>0.0376</v>
      </c>
      <c r="R23" s="360"/>
      <c r="S23" s="33">
        <f>O22+P22+Q23+R22</f>
        <v>0.056402</v>
      </c>
      <c r="T23" s="90"/>
      <c r="AF23" s="119"/>
    </row>
    <row r="24" spans="2:32" ht="12.75" customHeight="1">
      <c r="B24" s="6" t="s">
        <v>8</v>
      </c>
      <c r="C24" s="328"/>
      <c r="D24" s="328"/>
      <c r="E24" s="328"/>
      <c r="F24" s="364"/>
      <c r="G24" s="362"/>
      <c r="H24" s="184">
        <f>C163</f>
        <v>0.076146</v>
      </c>
      <c r="I24" s="360"/>
      <c r="J24" s="360"/>
      <c r="K24" s="360"/>
      <c r="L24" s="362"/>
      <c r="M24" s="362"/>
      <c r="N24" s="24">
        <f>H24+I22+J22+K22</f>
        <v>0.13103700000000001</v>
      </c>
      <c r="O24" s="360"/>
      <c r="P24" s="374"/>
      <c r="Q24" s="181">
        <f>C178</f>
        <v>0.0217</v>
      </c>
      <c r="R24" s="360"/>
      <c r="S24" s="33">
        <f>O22+P22+Q24+R22</f>
        <v>0.040502</v>
      </c>
      <c r="T24" s="90"/>
      <c r="AF24" s="119"/>
    </row>
    <row r="25" spans="2:32" ht="12.75" customHeight="1">
      <c r="B25" s="6" t="s">
        <v>9</v>
      </c>
      <c r="C25" s="328"/>
      <c r="D25" s="328"/>
      <c r="E25" s="328"/>
      <c r="F25" s="364"/>
      <c r="G25" s="362"/>
      <c r="H25" s="184">
        <f>C164</f>
        <v>0.076466</v>
      </c>
      <c r="I25" s="360"/>
      <c r="J25" s="360"/>
      <c r="K25" s="360"/>
      <c r="L25" s="362"/>
      <c r="M25" s="362"/>
      <c r="N25" s="24">
        <f>H25+I22+J22+K22</f>
        <v>0.131357</v>
      </c>
      <c r="O25" s="360"/>
      <c r="P25" s="374"/>
      <c r="Q25" s="181">
        <f>C179</f>
        <v>0.0173</v>
      </c>
      <c r="R25" s="360"/>
      <c r="S25" s="33">
        <f>O22+P22+Q25+R22</f>
        <v>0.036102</v>
      </c>
      <c r="T25" s="90"/>
      <c r="AF25" s="119"/>
    </row>
    <row r="26" spans="2:32" ht="12.75" customHeight="1">
      <c r="B26" s="6" t="s">
        <v>10</v>
      </c>
      <c r="C26" s="328"/>
      <c r="D26" s="328"/>
      <c r="E26" s="328"/>
      <c r="F26" s="364"/>
      <c r="G26" s="362"/>
      <c r="H26" s="184">
        <f>C165</f>
        <v>0.057136</v>
      </c>
      <c r="I26" s="360"/>
      <c r="J26" s="360"/>
      <c r="K26" s="360"/>
      <c r="L26" s="362"/>
      <c r="M26" s="362"/>
      <c r="N26" s="24">
        <f>H26+I22+J22+K22</f>
        <v>0.112027</v>
      </c>
      <c r="O26" s="360"/>
      <c r="P26" s="374"/>
      <c r="Q26" s="181">
        <f>C180</f>
        <v>0.012</v>
      </c>
      <c r="R26" s="360"/>
      <c r="S26" s="33">
        <f>O22+P22+Q26+R22</f>
        <v>0.030802</v>
      </c>
      <c r="T26" s="90"/>
      <c r="AF26" s="119"/>
    </row>
    <row r="27" spans="2:32" ht="12.75" customHeight="1">
      <c r="B27" s="6" t="s">
        <v>11</v>
      </c>
      <c r="C27" s="329"/>
      <c r="D27" s="329"/>
      <c r="E27" s="329"/>
      <c r="F27" s="365"/>
      <c r="G27" s="363"/>
      <c r="H27" s="184">
        <f>C166</f>
        <v>0.028942</v>
      </c>
      <c r="I27" s="361"/>
      <c r="J27" s="361"/>
      <c r="K27" s="361"/>
      <c r="L27" s="363"/>
      <c r="M27" s="363"/>
      <c r="N27" s="24">
        <f>H27+I22+J22+K22</f>
        <v>0.083833</v>
      </c>
      <c r="O27" s="361"/>
      <c r="P27" s="375"/>
      <c r="Q27" s="182">
        <f>C181</f>
        <v>0.0042</v>
      </c>
      <c r="R27" s="361"/>
      <c r="S27" s="33">
        <f>O22+P22+Q27+R22</f>
        <v>0.023001999999999998</v>
      </c>
      <c r="T27" s="90"/>
      <c r="AF27" s="119"/>
    </row>
    <row r="28" spans="2:32" ht="13.5">
      <c r="B28" s="55" t="s">
        <v>34</v>
      </c>
      <c r="C28" s="48"/>
      <c r="D28" s="52"/>
      <c r="E28" s="36"/>
      <c r="F28" s="49"/>
      <c r="G28" s="36"/>
      <c r="H28" s="53"/>
      <c r="I28" s="50"/>
      <c r="J28" s="50"/>
      <c r="K28" s="53"/>
      <c r="L28" s="50"/>
      <c r="M28" s="53"/>
      <c r="N28" s="49"/>
      <c r="O28" s="49"/>
      <c r="P28" s="53"/>
      <c r="Q28" s="36"/>
      <c r="R28" s="36"/>
      <c r="S28" s="36"/>
      <c r="AF28" s="119"/>
    </row>
    <row r="29" spans="2:38" s="9" customFormat="1" ht="13.5">
      <c r="B29" s="56" t="s">
        <v>45</v>
      </c>
      <c r="C29" s="327" t="s">
        <v>29</v>
      </c>
      <c r="D29" s="327" t="s">
        <v>29</v>
      </c>
      <c r="E29" s="335">
        <f>E157</f>
        <v>78.82</v>
      </c>
      <c r="F29" s="356">
        <f>SUM(C29:E31)</f>
        <v>78.82</v>
      </c>
      <c r="G29" s="179">
        <f>C159</f>
        <v>60.24999999999999</v>
      </c>
      <c r="H29" s="327" t="s">
        <v>29</v>
      </c>
      <c r="I29" s="327" t="s">
        <v>29</v>
      </c>
      <c r="J29" s="327" t="s">
        <v>29</v>
      </c>
      <c r="K29" s="327" t="s">
        <v>29</v>
      </c>
      <c r="L29" s="358">
        <f>C172</f>
        <v>0</v>
      </c>
      <c r="M29" s="358">
        <f>C173</f>
        <v>0</v>
      </c>
      <c r="N29" s="57">
        <f>G29+L29+M29</f>
        <v>60.24999999999999</v>
      </c>
      <c r="O29" s="327" t="s">
        <v>29</v>
      </c>
      <c r="P29" s="346" t="s">
        <v>29</v>
      </c>
      <c r="Q29" s="358">
        <f>D177</f>
        <v>-27.01</v>
      </c>
      <c r="R29" s="327" t="s">
        <v>29</v>
      </c>
      <c r="S29" s="356">
        <f>Q29</f>
        <v>-27.01</v>
      </c>
      <c r="U29" s="51"/>
      <c r="AF29" s="119"/>
      <c r="AG29" s="39"/>
      <c r="AH29" s="39"/>
      <c r="AI29" s="39"/>
      <c r="AJ29" s="39"/>
      <c r="AK29" s="39"/>
      <c r="AL29" s="39"/>
    </row>
    <row r="30" spans="2:32" ht="13.5">
      <c r="B30" s="56" t="s">
        <v>23</v>
      </c>
      <c r="C30" s="328"/>
      <c r="D30" s="328"/>
      <c r="E30" s="335"/>
      <c r="F30" s="356"/>
      <c r="G30" s="179">
        <f>C160</f>
        <v>449.72</v>
      </c>
      <c r="H30" s="328"/>
      <c r="I30" s="328"/>
      <c r="J30" s="328"/>
      <c r="K30" s="328"/>
      <c r="L30" s="358"/>
      <c r="M30" s="358"/>
      <c r="N30" s="57">
        <f>G30+L29+M29</f>
        <v>449.72</v>
      </c>
      <c r="O30" s="328"/>
      <c r="P30" s="347"/>
      <c r="Q30" s="358"/>
      <c r="R30" s="328"/>
      <c r="S30" s="356"/>
      <c r="AF30" s="119"/>
    </row>
    <row r="31" spans="2:38" s="9" customFormat="1" ht="13.5">
      <c r="B31" s="54" t="s">
        <v>24</v>
      </c>
      <c r="C31" s="329"/>
      <c r="D31" s="329"/>
      <c r="E31" s="336"/>
      <c r="F31" s="357"/>
      <c r="G31" s="180">
        <f>C161</f>
        <v>1057.28</v>
      </c>
      <c r="H31" s="329"/>
      <c r="I31" s="329"/>
      <c r="J31" s="329"/>
      <c r="K31" s="329"/>
      <c r="L31" s="359"/>
      <c r="M31" s="359"/>
      <c r="N31" s="58">
        <f>G31+L29+M29</f>
        <v>1057.28</v>
      </c>
      <c r="O31" s="329"/>
      <c r="P31" s="348"/>
      <c r="Q31" s="359"/>
      <c r="R31" s="329"/>
      <c r="S31" s="357"/>
      <c r="U31" s="51"/>
      <c r="AF31" s="119"/>
      <c r="AG31" s="39"/>
      <c r="AH31" s="39"/>
      <c r="AI31" s="39"/>
      <c r="AJ31" s="39"/>
      <c r="AK31" s="39"/>
      <c r="AL31" s="39"/>
    </row>
    <row r="32" spans="2:38" s="9" customFormat="1" ht="25.5" customHeight="1">
      <c r="B32" s="112" t="s">
        <v>38</v>
      </c>
      <c r="C32" s="332" t="s">
        <v>43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4"/>
      <c r="T32" s="113"/>
      <c r="U32" s="113"/>
      <c r="V32" s="113"/>
      <c r="W32" s="113"/>
      <c r="X32" s="113"/>
      <c r="AF32" s="39"/>
      <c r="AG32" s="39"/>
      <c r="AH32" s="39"/>
      <c r="AI32" s="39"/>
      <c r="AJ32" s="39"/>
      <c r="AK32" s="39"/>
      <c r="AL32" s="39"/>
    </row>
    <row r="33" spans="2:38" s="19" customFormat="1" ht="13.5">
      <c r="B33" s="59"/>
      <c r="C33" s="60"/>
      <c r="D33" s="60"/>
      <c r="E33" s="60"/>
      <c r="F33" s="61"/>
      <c r="G33" s="81"/>
      <c r="H33" s="81"/>
      <c r="I33" s="81"/>
      <c r="J33" s="81"/>
      <c r="K33" s="81"/>
      <c r="L33" s="81"/>
      <c r="M33" s="81"/>
      <c r="N33" s="62"/>
      <c r="O33" s="62"/>
      <c r="P33" s="81"/>
      <c r="Q33" s="81"/>
      <c r="U33" s="65"/>
      <c r="AF33" s="66"/>
      <c r="AG33" s="66"/>
      <c r="AH33" s="66"/>
      <c r="AI33" s="66"/>
      <c r="AJ33" s="66"/>
      <c r="AK33" s="66"/>
      <c r="AL33" s="66"/>
    </row>
    <row r="34" spans="3:19" ht="13.5"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2:19" ht="24" customHeight="1">
      <c r="B35" s="114" t="s">
        <v>52</v>
      </c>
      <c r="C35" s="12"/>
      <c r="D35" s="12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2:19" ht="15" customHeight="1">
      <c r="B36" s="105" t="s">
        <v>44</v>
      </c>
      <c r="C36" s="12"/>
      <c r="D36" s="12"/>
      <c r="E36" s="12"/>
      <c r="F36" s="340" t="s">
        <v>28</v>
      </c>
      <c r="G36" s="10"/>
      <c r="H36" s="10"/>
      <c r="I36" s="10"/>
      <c r="J36" s="10"/>
      <c r="K36" s="10"/>
      <c r="L36" s="10"/>
      <c r="M36" s="10"/>
      <c r="N36" s="340" t="s">
        <v>47</v>
      </c>
      <c r="O36" s="117"/>
      <c r="P36" s="10"/>
      <c r="Q36" s="10"/>
      <c r="R36" s="10"/>
      <c r="S36" s="340" t="s">
        <v>30</v>
      </c>
    </row>
    <row r="37" spans="2:19" ht="15" customHeight="1">
      <c r="B37" s="110" t="s">
        <v>37</v>
      </c>
      <c r="C37" s="12"/>
      <c r="D37" s="12"/>
      <c r="E37" s="12"/>
      <c r="F37" s="341"/>
      <c r="G37" s="10"/>
      <c r="H37" s="10"/>
      <c r="I37" s="10"/>
      <c r="J37" s="10"/>
      <c r="K37" s="10"/>
      <c r="L37" s="10"/>
      <c r="M37" s="10"/>
      <c r="N37" s="341"/>
      <c r="O37" s="117"/>
      <c r="P37" s="10"/>
      <c r="Q37" s="10"/>
      <c r="R37" s="10"/>
      <c r="S37" s="341"/>
    </row>
    <row r="38" spans="2:19" ht="13.5">
      <c r="B38" s="103" t="s">
        <v>79</v>
      </c>
      <c r="C38" s="107" t="s">
        <v>13</v>
      </c>
      <c r="D38" s="82" t="s">
        <v>14</v>
      </c>
      <c r="E38" s="82" t="s">
        <v>0</v>
      </c>
      <c r="F38" s="343"/>
      <c r="G38" s="111" t="s">
        <v>17</v>
      </c>
      <c r="H38" s="34" t="s">
        <v>18</v>
      </c>
      <c r="I38" s="34" t="s">
        <v>6</v>
      </c>
      <c r="J38" s="34" t="s">
        <v>5</v>
      </c>
      <c r="K38" s="34" t="s">
        <v>1</v>
      </c>
      <c r="L38" s="45" t="s">
        <v>26</v>
      </c>
      <c r="M38" s="108" t="s">
        <v>27</v>
      </c>
      <c r="N38" s="343"/>
      <c r="O38" s="34" t="s">
        <v>3</v>
      </c>
      <c r="P38" s="111" t="s">
        <v>4</v>
      </c>
      <c r="Q38" s="106" t="s">
        <v>2</v>
      </c>
      <c r="R38" s="106" t="s">
        <v>19</v>
      </c>
      <c r="S38" s="343"/>
    </row>
    <row r="39" spans="2:38" ht="13.5">
      <c r="B39" s="16" t="s">
        <v>35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8"/>
      <c r="O39" s="28"/>
      <c r="P39" s="25"/>
      <c r="Q39" s="26"/>
      <c r="R39" s="35"/>
      <c r="S39" s="35"/>
      <c r="AF39" s="1"/>
      <c r="AG39" s="1"/>
      <c r="AH39" s="1"/>
      <c r="AI39" s="1"/>
      <c r="AJ39" s="1"/>
      <c r="AK39" s="1"/>
      <c r="AL39" s="1"/>
    </row>
    <row r="40" spans="2:38" ht="13.5">
      <c r="B40" s="6" t="s">
        <v>25</v>
      </c>
      <c r="C40" s="328">
        <f>ROUND(B14*C155,6)</f>
        <v>0.285714</v>
      </c>
      <c r="D40" s="328">
        <f>ROUND(B14*C156,6)</f>
        <v>0.030143</v>
      </c>
      <c r="E40" s="328">
        <f>C157</f>
        <v>0.007946</v>
      </c>
      <c r="F40" s="372">
        <f>SUM(C40:E45)</f>
        <v>0.323803</v>
      </c>
      <c r="G40" s="362" t="s">
        <v>29</v>
      </c>
      <c r="H40" s="79">
        <v>0</v>
      </c>
      <c r="I40" s="360">
        <f>ROUND(B14*D169,6)</f>
        <v>0.046862</v>
      </c>
      <c r="J40" s="360">
        <f>C170</f>
        <v>0.001526</v>
      </c>
      <c r="K40" s="360">
        <f>C171</f>
        <v>0</v>
      </c>
      <c r="L40" s="362" t="s">
        <v>29</v>
      </c>
      <c r="M40" s="362" t="s">
        <v>29</v>
      </c>
      <c r="N40" s="29">
        <f>H40+I40+J40+K40</f>
        <v>0.048388</v>
      </c>
      <c r="O40" s="360">
        <f>D175</f>
        <v>0.001336</v>
      </c>
      <c r="P40" s="368">
        <f>C176</f>
        <v>0.014362</v>
      </c>
      <c r="Q40" s="78">
        <v>0</v>
      </c>
      <c r="R40" s="360">
        <f>C182</f>
        <v>0.003104</v>
      </c>
      <c r="S40" s="24">
        <f>O40+P40+Q40+R40</f>
        <v>0.018802</v>
      </c>
      <c r="AF40" s="120"/>
      <c r="AG40" s="1"/>
      <c r="AH40" s="1"/>
      <c r="AI40" s="1"/>
      <c r="AJ40" s="1"/>
      <c r="AK40" s="1"/>
      <c r="AL40" s="1"/>
    </row>
    <row r="41" spans="2:38" ht="13.5">
      <c r="B41" s="6" t="s">
        <v>7</v>
      </c>
      <c r="C41" s="328"/>
      <c r="D41" s="328"/>
      <c r="E41" s="328"/>
      <c r="F41" s="372"/>
      <c r="G41" s="362"/>
      <c r="H41" s="79">
        <f>D162</f>
        <v>0.06462</v>
      </c>
      <c r="I41" s="360"/>
      <c r="J41" s="360"/>
      <c r="K41" s="360"/>
      <c r="L41" s="362"/>
      <c r="M41" s="362"/>
      <c r="N41" s="29">
        <f>H41+I40+J40+K40</f>
        <v>0.113008</v>
      </c>
      <c r="O41" s="360"/>
      <c r="P41" s="368"/>
      <c r="Q41" s="78">
        <f>C177</f>
        <v>0.0376</v>
      </c>
      <c r="R41" s="360"/>
      <c r="S41" s="24">
        <f>O40+P40+Q41+R40</f>
        <v>0.056402</v>
      </c>
      <c r="AF41" s="120"/>
      <c r="AG41" s="1"/>
      <c r="AH41" s="1"/>
      <c r="AI41" s="1"/>
      <c r="AJ41" s="1"/>
      <c r="AK41" s="1"/>
      <c r="AL41" s="1"/>
    </row>
    <row r="42" spans="2:38" ht="13.5">
      <c r="B42" s="6" t="s">
        <v>8</v>
      </c>
      <c r="C42" s="328"/>
      <c r="D42" s="328"/>
      <c r="E42" s="328"/>
      <c r="F42" s="372"/>
      <c r="G42" s="362"/>
      <c r="H42" s="79">
        <f>D163</f>
        <v>0.059145</v>
      </c>
      <c r="I42" s="360"/>
      <c r="J42" s="360"/>
      <c r="K42" s="360"/>
      <c r="L42" s="362"/>
      <c r="M42" s="362"/>
      <c r="N42" s="29">
        <f>H42+I40+J40+K40</f>
        <v>0.107533</v>
      </c>
      <c r="O42" s="360"/>
      <c r="P42" s="368"/>
      <c r="Q42" s="78">
        <f>C178</f>
        <v>0.0217</v>
      </c>
      <c r="R42" s="360"/>
      <c r="S42" s="24">
        <f>O40+P40+Q42+R40</f>
        <v>0.040502</v>
      </c>
      <c r="AF42" s="120"/>
      <c r="AG42" s="1"/>
      <c r="AH42" s="1"/>
      <c r="AI42" s="1"/>
      <c r="AJ42" s="1"/>
      <c r="AK42" s="1"/>
      <c r="AL42" s="1"/>
    </row>
    <row r="43" spans="2:38" ht="13.5">
      <c r="B43" s="6" t="s">
        <v>9</v>
      </c>
      <c r="C43" s="328"/>
      <c r="D43" s="328"/>
      <c r="E43" s="328"/>
      <c r="F43" s="372"/>
      <c r="G43" s="362"/>
      <c r="H43" s="79">
        <f>D164</f>
        <v>0.059394</v>
      </c>
      <c r="I43" s="360"/>
      <c r="J43" s="360"/>
      <c r="K43" s="360"/>
      <c r="L43" s="362"/>
      <c r="M43" s="362"/>
      <c r="N43" s="29">
        <f>H43+I40+J40+K40</f>
        <v>0.107782</v>
      </c>
      <c r="O43" s="360"/>
      <c r="P43" s="368"/>
      <c r="Q43" s="78">
        <f>C179</f>
        <v>0.0173</v>
      </c>
      <c r="R43" s="360"/>
      <c r="S43" s="24">
        <f>O40+P40+Q43+R40</f>
        <v>0.036102</v>
      </c>
      <c r="AF43" s="120"/>
      <c r="AG43" s="1"/>
      <c r="AH43" s="1"/>
      <c r="AI43" s="1"/>
      <c r="AJ43" s="1"/>
      <c r="AK43" s="1"/>
      <c r="AL43" s="1"/>
    </row>
    <row r="44" spans="2:38" ht="13.5">
      <c r="B44" s="6" t="s">
        <v>10</v>
      </c>
      <c r="C44" s="328"/>
      <c r="D44" s="328"/>
      <c r="E44" s="328"/>
      <c r="F44" s="372"/>
      <c r="G44" s="362"/>
      <c r="H44" s="79">
        <f>D165</f>
        <v>0.04438</v>
      </c>
      <c r="I44" s="360"/>
      <c r="J44" s="360"/>
      <c r="K44" s="360"/>
      <c r="L44" s="362"/>
      <c r="M44" s="362"/>
      <c r="N44" s="29">
        <f>H44+I40+J40+K40</f>
        <v>0.092768</v>
      </c>
      <c r="O44" s="360"/>
      <c r="P44" s="368"/>
      <c r="Q44" s="78">
        <f>C180</f>
        <v>0.012</v>
      </c>
      <c r="R44" s="360"/>
      <c r="S44" s="24">
        <f>O40+P40+Q44+R40</f>
        <v>0.030802</v>
      </c>
      <c r="AF44" s="120"/>
      <c r="AG44" s="1"/>
      <c r="AH44" s="1"/>
      <c r="AI44" s="1"/>
      <c r="AJ44" s="1"/>
      <c r="AK44" s="1"/>
      <c r="AL44" s="1"/>
    </row>
    <row r="45" spans="2:38" ht="13.5">
      <c r="B45" s="6" t="s">
        <v>11</v>
      </c>
      <c r="C45" s="329"/>
      <c r="D45" s="329"/>
      <c r="E45" s="329"/>
      <c r="F45" s="373"/>
      <c r="G45" s="363"/>
      <c r="H45" s="79">
        <f>D166</f>
        <v>0.02248</v>
      </c>
      <c r="I45" s="361"/>
      <c r="J45" s="361"/>
      <c r="K45" s="361"/>
      <c r="L45" s="363"/>
      <c r="M45" s="363"/>
      <c r="N45" s="29">
        <f>H45+I40+J40+K40</f>
        <v>0.070868</v>
      </c>
      <c r="O45" s="361"/>
      <c r="P45" s="369"/>
      <c r="Q45" s="83">
        <f>C181</f>
        <v>0.0042</v>
      </c>
      <c r="R45" s="361"/>
      <c r="S45" s="24">
        <f>O40+P40+Q45+R40</f>
        <v>0.023001999999999998</v>
      </c>
      <c r="AF45" s="120"/>
      <c r="AG45" s="1"/>
      <c r="AH45" s="1"/>
      <c r="AI45" s="1"/>
      <c r="AJ45" s="1"/>
      <c r="AK45" s="1"/>
      <c r="AL45" s="1"/>
    </row>
    <row r="46" spans="2:32" ht="13.5">
      <c r="B46" s="55" t="s">
        <v>34</v>
      </c>
      <c r="C46" s="48"/>
      <c r="D46" s="72"/>
      <c r="E46" s="48"/>
      <c r="F46" s="49"/>
      <c r="G46" s="70"/>
      <c r="H46" s="50"/>
      <c r="I46" s="53"/>
      <c r="J46" s="50"/>
      <c r="K46" s="50"/>
      <c r="L46" s="50"/>
      <c r="M46" s="50"/>
      <c r="N46" s="49"/>
      <c r="O46" s="49"/>
      <c r="P46" s="118"/>
      <c r="Q46" s="53"/>
      <c r="R46" s="36"/>
      <c r="S46" s="36"/>
      <c r="AF46" s="120"/>
    </row>
    <row r="47" spans="2:38" s="9" customFormat="1" ht="13.5">
      <c r="B47" s="56" t="s">
        <v>45</v>
      </c>
      <c r="C47" s="327" t="s">
        <v>29</v>
      </c>
      <c r="D47" s="327" t="s">
        <v>29</v>
      </c>
      <c r="E47" s="335">
        <f>E157</f>
        <v>78.82</v>
      </c>
      <c r="F47" s="356">
        <f>SUM(C47:E49)</f>
        <v>78.82</v>
      </c>
      <c r="G47" s="73">
        <f>D159</f>
        <v>51.279999999999994</v>
      </c>
      <c r="H47" s="327" t="s">
        <v>29</v>
      </c>
      <c r="I47" s="327" t="s">
        <v>29</v>
      </c>
      <c r="J47" s="327" t="s">
        <v>29</v>
      </c>
      <c r="K47" s="327" t="s">
        <v>29</v>
      </c>
      <c r="L47" s="358">
        <f>D172</f>
        <v>0</v>
      </c>
      <c r="M47" s="358">
        <f>D173</f>
        <v>0</v>
      </c>
      <c r="N47" s="57">
        <f>G47+L47+M47</f>
        <v>51.279999999999994</v>
      </c>
      <c r="O47" s="346" t="s">
        <v>29</v>
      </c>
      <c r="P47" s="346" t="s">
        <v>29</v>
      </c>
      <c r="Q47" s="358">
        <f>D177</f>
        <v>-27.01</v>
      </c>
      <c r="R47" s="327" t="s">
        <v>29</v>
      </c>
      <c r="S47" s="356">
        <f>Q47</f>
        <v>-27.01</v>
      </c>
      <c r="U47" s="51"/>
      <c r="AF47" s="120"/>
      <c r="AG47" s="39"/>
      <c r="AH47" s="39"/>
      <c r="AI47" s="39"/>
      <c r="AJ47" s="39"/>
      <c r="AK47" s="39"/>
      <c r="AL47" s="39"/>
    </row>
    <row r="48" spans="2:32" ht="13.5">
      <c r="B48" s="56" t="s">
        <v>23</v>
      </c>
      <c r="C48" s="328"/>
      <c r="D48" s="328"/>
      <c r="E48" s="335"/>
      <c r="F48" s="356"/>
      <c r="G48" s="73">
        <f>D160</f>
        <v>383.35</v>
      </c>
      <c r="H48" s="328"/>
      <c r="I48" s="328"/>
      <c r="J48" s="328"/>
      <c r="K48" s="328"/>
      <c r="L48" s="358"/>
      <c r="M48" s="358"/>
      <c r="N48" s="57">
        <f>G48+L47+M47</f>
        <v>383.35</v>
      </c>
      <c r="O48" s="347"/>
      <c r="P48" s="347"/>
      <c r="Q48" s="358"/>
      <c r="R48" s="328"/>
      <c r="S48" s="356"/>
      <c r="AF48" s="120"/>
    </row>
    <row r="49" spans="2:32" ht="13.5">
      <c r="B49" s="54" t="s">
        <v>24</v>
      </c>
      <c r="C49" s="329"/>
      <c r="D49" s="329"/>
      <c r="E49" s="336"/>
      <c r="F49" s="357"/>
      <c r="G49" s="74">
        <f>D161</f>
        <v>901.04</v>
      </c>
      <c r="H49" s="329"/>
      <c r="I49" s="329"/>
      <c r="J49" s="329"/>
      <c r="K49" s="329"/>
      <c r="L49" s="359"/>
      <c r="M49" s="359"/>
      <c r="N49" s="58">
        <f>G49+L47+M47</f>
        <v>901.04</v>
      </c>
      <c r="O49" s="348"/>
      <c r="P49" s="348"/>
      <c r="Q49" s="359"/>
      <c r="R49" s="329"/>
      <c r="S49" s="357"/>
      <c r="AF49" s="120"/>
    </row>
    <row r="50" spans="2:38" s="9" customFormat="1" ht="25.5" customHeight="1">
      <c r="B50" s="112" t="s">
        <v>38</v>
      </c>
      <c r="C50" s="332" t="s">
        <v>43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4"/>
      <c r="T50" s="113"/>
      <c r="U50" s="113"/>
      <c r="V50" s="113"/>
      <c r="W50" s="113"/>
      <c r="X50" s="113"/>
      <c r="AF50" s="39"/>
      <c r="AG50" s="39"/>
      <c r="AH50" s="39"/>
      <c r="AI50" s="39"/>
      <c r="AJ50" s="39"/>
      <c r="AK50" s="39"/>
      <c r="AL50" s="39"/>
    </row>
    <row r="51" spans="2:19" ht="13.5">
      <c r="B51" s="71"/>
      <c r="C51" s="46"/>
      <c r="D51" s="46"/>
      <c r="E51" s="46"/>
      <c r="F51" s="47"/>
      <c r="G51" s="80"/>
      <c r="H51" s="80"/>
      <c r="I51" s="80"/>
      <c r="J51" s="80"/>
      <c r="K51" s="80"/>
      <c r="L51" s="80"/>
      <c r="M51" s="80"/>
      <c r="N51" s="47"/>
      <c r="O51" s="47"/>
      <c r="P51" s="80"/>
      <c r="Q51" s="80"/>
      <c r="R51" s="9"/>
      <c r="S51" s="9"/>
    </row>
    <row r="52" spans="2:38" s="68" customFormat="1" ht="13.5">
      <c r="B52" s="67"/>
      <c r="C52" s="60"/>
      <c r="D52" s="60"/>
      <c r="E52" s="60"/>
      <c r="F52" s="64"/>
      <c r="G52" s="81"/>
      <c r="H52" s="81"/>
      <c r="I52" s="81"/>
      <c r="J52" s="81"/>
      <c r="K52" s="81"/>
      <c r="L52" s="81"/>
      <c r="M52" s="81"/>
      <c r="N52" s="64"/>
      <c r="O52" s="64"/>
      <c r="P52" s="81"/>
      <c r="Q52" s="81"/>
      <c r="R52" s="19"/>
      <c r="S52" s="19"/>
      <c r="T52" s="19"/>
      <c r="U52" s="65"/>
      <c r="V52" s="19"/>
      <c r="W52" s="19"/>
      <c r="X52" s="19"/>
      <c r="AF52" s="66"/>
      <c r="AG52" s="69"/>
      <c r="AH52" s="69"/>
      <c r="AI52" s="69"/>
      <c r="AJ52" s="69"/>
      <c r="AK52" s="69"/>
      <c r="AL52" s="69"/>
    </row>
    <row r="53" spans="2:38" s="68" customFormat="1" ht="24" customHeight="1">
      <c r="B53" s="114" t="s">
        <v>53</v>
      </c>
      <c r="C53" s="60"/>
      <c r="D53" s="60"/>
      <c r="E53" s="60"/>
      <c r="F53" s="64"/>
      <c r="G53" s="81"/>
      <c r="H53" s="81"/>
      <c r="I53" s="81"/>
      <c r="J53" s="81"/>
      <c r="K53" s="81"/>
      <c r="L53" s="81"/>
      <c r="M53" s="81"/>
      <c r="N53" s="64"/>
      <c r="O53" s="64"/>
      <c r="P53" s="81"/>
      <c r="Q53" s="81"/>
      <c r="R53" s="19"/>
      <c r="S53" s="19"/>
      <c r="T53" s="19"/>
      <c r="U53" s="65"/>
      <c r="V53" s="19"/>
      <c r="W53" s="19"/>
      <c r="X53" s="19"/>
      <c r="AF53" s="66"/>
      <c r="AG53" s="69"/>
      <c r="AH53" s="69"/>
      <c r="AI53" s="69"/>
      <c r="AJ53" s="69"/>
      <c r="AK53" s="69"/>
      <c r="AL53" s="69"/>
    </row>
    <row r="54" spans="2:38" s="68" customFormat="1" ht="12.75" customHeight="1">
      <c r="B54" s="105" t="s">
        <v>44</v>
      </c>
      <c r="C54" s="60"/>
      <c r="D54" s="60"/>
      <c r="E54" s="60"/>
      <c r="F54" s="340" t="s">
        <v>28</v>
      </c>
      <c r="G54" s="81"/>
      <c r="H54" s="81"/>
      <c r="I54" s="81"/>
      <c r="J54" s="81"/>
      <c r="K54" s="81"/>
      <c r="L54" s="81"/>
      <c r="M54" s="81"/>
      <c r="N54" s="340" t="s">
        <v>47</v>
      </c>
      <c r="O54" s="117"/>
      <c r="P54" s="81"/>
      <c r="Q54" s="81"/>
      <c r="R54" s="19"/>
      <c r="S54" s="340" t="s">
        <v>30</v>
      </c>
      <c r="T54" s="19"/>
      <c r="U54" s="65"/>
      <c r="V54" s="19"/>
      <c r="W54" s="19"/>
      <c r="X54" s="19"/>
      <c r="AF54" s="66"/>
      <c r="AG54" s="69"/>
      <c r="AH54" s="69"/>
      <c r="AI54" s="69"/>
      <c r="AJ54" s="69"/>
      <c r="AK54" s="69"/>
      <c r="AL54" s="69"/>
    </row>
    <row r="55" spans="2:19" ht="15" customHeight="1">
      <c r="B55" s="110" t="s">
        <v>39</v>
      </c>
      <c r="C55" s="12"/>
      <c r="D55" s="12"/>
      <c r="E55" s="12"/>
      <c r="F55" s="341"/>
      <c r="G55" s="10"/>
      <c r="H55" s="10"/>
      <c r="I55" s="10"/>
      <c r="J55" s="10"/>
      <c r="K55" s="10"/>
      <c r="L55" s="10"/>
      <c r="M55" s="10"/>
      <c r="N55" s="341"/>
      <c r="O55" s="117"/>
      <c r="P55" s="10"/>
      <c r="Q55" s="10"/>
      <c r="R55" s="10"/>
      <c r="S55" s="341"/>
    </row>
    <row r="56" spans="2:19" ht="13.5">
      <c r="B56" s="103" t="s">
        <v>79</v>
      </c>
      <c r="C56" s="107" t="s">
        <v>13</v>
      </c>
      <c r="D56" s="82" t="s">
        <v>14</v>
      </c>
      <c r="E56" s="82" t="s">
        <v>0</v>
      </c>
      <c r="F56" s="343"/>
      <c r="G56" s="111" t="s">
        <v>17</v>
      </c>
      <c r="H56" s="34" t="s">
        <v>18</v>
      </c>
      <c r="I56" s="34" t="s">
        <v>6</v>
      </c>
      <c r="J56" s="34" t="s">
        <v>5</v>
      </c>
      <c r="K56" s="34" t="s">
        <v>1</v>
      </c>
      <c r="L56" s="45" t="s">
        <v>26</v>
      </c>
      <c r="M56" s="108" t="s">
        <v>27</v>
      </c>
      <c r="N56" s="343"/>
      <c r="O56" s="34" t="s">
        <v>3</v>
      </c>
      <c r="P56" s="111" t="s">
        <v>4</v>
      </c>
      <c r="Q56" s="106" t="s">
        <v>2</v>
      </c>
      <c r="R56" s="106" t="s">
        <v>19</v>
      </c>
      <c r="S56" s="343"/>
    </row>
    <row r="57" spans="2:34" ht="13.5">
      <c r="B57" s="16" t="s">
        <v>35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21"/>
      <c r="O57" s="21"/>
      <c r="P57" s="30"/>
      <c r="Q57" s="31"/>
      <c r="R57" s="35"/>
      <c r="S57" s="35"/>
      <c r="AF57" s="1"/>
      <c r="AG57" s="1"/>
      <c r="AH57" s="1"/>
    </row>
    <row r="58" spans="2:34" ht="13.5">
      <c r="B58" s="6" t="s">
        <v>25</v>
      </c>
      <c r="C58" s="328">
        <f>ROUND(B14*C155,6)</f>
        <v>0.285714</v>
      </c>
      <c r="D58" s="328">
        <f>ROUND(B14*C156,6)</f>
        <v>0.030143</v>
      </c>
      <c r="E58" s="328">
        <f>C157</f>
        <v>0.007946</v>
      </c>
      <c r="F58" s="364">
        <f>SUM(C58:E63)</f>
        <v>0.323803</v>
      </c>
      <c r="G58" s="362" t="s">
        <v>29</v>
      </c>
      <c r="H58" s="183">
        <v>0</v>
      </c>
      <c r="I58" s="360">
        <f>ROUND(B14*E169,6)</f>
        <v>0.053013</v>
      </c>
      <c r="J58" s="360">
        <f>C170</f>
        <v>0.001526</v>
      </c>
      <c r="K58" s="360">
        <f>C171</f>
        <v>0</v>
      </c>
      <c r="L58" s="362" t="s">
        <v>29</v>
      </c>
      <c r="M58" s="362" t="s">
        <v>29</v>
      </c>
      <c r="N58" s="33">
        <f>H58+I58+J58+K58</f>
        <v>0.054539</v>
      </c>
      <c r="O58" s="360">
        <f>D175</f>
        <v>0.001336</v>
      </c>
      <c r="P58" s="368">
        <f>C176</f>
        <v>0.014362</v>
      </c>
      <c r="Q58" s="181">
        <v>0</v>
      </c>
      <c r="R58" s="360">
        <f>C182</f>
        <v>0.003104</v>
      </c>
      <c r="S58" s="24">
        <f>O58+P58+Q58+R58</f>
        <v>0.018802</v>
      </c>
      <c r="AF58" s="1"/>
      <c r="AG58" s="1"/>
      <c r="AH58" s="1"/>
    </row>
    <row r="59" spans="2:34" ht="13.5">
      <c r="B59" s="6" t="s">
        <v>7</v>
      </c>
      <c r="C59" s="328"/>
      <c r="D59" s="328"/>
      <c r="E59" s="328"/>
      <c r="F59" s="364"/>
      <c r="G59" s="362"/>
      <c r="H59" s="183">
        <f>E162</f>
        <v>0.08999</v>
      </c>
      <c r="I59" s="360"/>
      <c r="J59" s="360"/>
      <c r="K59" s="360"/>
      <c r="L59" s="362"/>
      <c r="M59" s="362"/>
      <c r="N59" s="33">
        <f>H59+I58+J58+K58</f>
        <v>0.144529</v>
      </c>
      <c r="O59" s="360"/>
      <c r="P59" s="368"/>
      <c r="Q59" s="181">
        <f>C177</f>
        <v>0.0376</v>
      </c>
      <c r="R59" s="360"/>
      <c r="S59" s="24">
        <f>O58+P58+Q59+R58</f>
        <v>0.056402</v>
      </c>
      <c r="AF59" s="1"/>
      <c r="AG59" s="1"/>
      <c r="AH59" s="1"/>
    </row>
    <row r="60" spans="2:34" ht="13.5">
      <c r="B60" s="6" t="s">
        <v>8</v>
      </c>
      <c r="C60" s="328"/>
      <c r="D60" s="328"/>
      <c r="E60" s="328"/>
      <c r="F60" s="364"/>
      <c r="G60" s="362"/>
      <c r="H60" s="183">
        <f>E163</f>
        <v>0.082366</v>
      </c>
      <c r="I60" s="360"/>
      <c r="J60" s="360"/>
      <c r="K60" s="360"/>
      <c r="L60" s="362"/>
      <c r="M60" s="362"/>
      <c r="N60" s="33">
        <f>H60+I58+J58+K58</f>
        <v>0.136905</v>
      </c>
      <c r="O60" s="360"/>
      <c r="P60" s="368"/>
      <c r="Q60" s="181">
        <f>C178</f>
        <v>0.0217</v>
      </c>
      <c r="R60" s="360"/>
      <c r="S60" s="24">
        <f>O58+P58+Q60+R58</f>
        <v>0.040502</v>
      </c>
      <c r="AF60" s="1"/>
      <c r="AG60" s="1"/>
      <c r="AH60" s="1"/>
    </row>
    <row r="61" spans="2:34" ht="13.5">
      <c r="B61" s="6" t="s">
        <v>9</v>
      </c>
      <c r="C61" s="328"/>
      <c r="D61" s="328"/>
      <c r="E61" s="328"/>
      <c r="F61" s="364"/>
      <c r="G61" s="362"/>
      <c r="H61" s="183">
        <f>E164</f>
        <v>0.082712</v>
      </c>
      <c r="I61" s="360"/>
      <c r="J61" s="360"/>
      <c r="K61" s="360"/>
      <c r="L61" s="362"/>
      <c r="M61" s="362"/>
      <c r="N61" s="33">
        <f>H61+I58+J58+K58</f>
        <v>0.13725099999999998</v>
      </c>
      <c r="O61" s="360"/>
      <c r="P61" s="368"/>
      <c r="Q61" s="181">
        <f>C179</f>
        <v>0.0173</v>
      </c>
      <c r="R61" s="360"/>
      <c r="S61" s="24">
        <f>O58+P58+Q61+R58</f>
        <v>0.036102</v>
      </c>
      <c r="AF61" s="1"/>
      <c r="AG61" s="1"/>
      <c r="AH61" s="1"/>
    </row>
    <row r="62" spans="2:34" ht="13.5">
      <c r="B62" s="6" t="s">
        <v>10</v>
      </c>
      <c r="C62" s="328"/>
      <c r="D62" s="328"/>
      <c r="E62" s="328"/>
      <c r="F62" s="364"/>
      <c r="G62" s="362"/>
      <c r="H62" s="183">
        <f>E165</f>
        <v>0.061803</v>
      </c>
      <c r="I62" s="360"/>
      <c r="J62" s="360"/>
      <c r="K62" s="360"/>
      <c r="L62" s="362"/>
      <c r="M62" s="362"/>
      <c r="N62" s="33">
        <f>H62+I58+J58+K58</f>
        <v>0.116342</v>
      </c>
      <c r="O62" s="360"/>
      <c r="P62" s="368"/>
      <c r="Q62" s="181">
        <f>C180</f>
        <v>0.012</v>
      </c>
      <c r="R62" s="360"/>
      <c r="S62" s="24">
        <f>O58+P58+Q62+R58</f>
        <v>0.030802</v>
      </c>
      <c r="AF62" s="1"/>
      <c r="AG62" s="1"/>
      <c r="AH62" s="1"/>
    </row>
    <row r="63" spans="2:34" ht="13.5">
      <c r="B63" s="6" t="s">
        <v>11</v>
      </c>
      <c r="C63" s="329"/>
      <c r="D63" s="329"/>
      <c r="E63" s="329"/>
      <c r="F63" s="365"/>
      <c r="G63" s="363"/>
      <c r="H63" s="183">
        <f>E166</f>
        <v>0.031306</v>
      </c>
      <c r="I63" s="361"/>
      <c r="J63" s="361"/>
      <c r="K63" s="361"/>
      <c r="L63" s="363"/>
      <c r="M63" s="363"/>
      <c r="N63" s="33">
        <f>H63+I58+J58+K58</f>
        <v>0.085845</v>
      </c>
      <c r="O63" s="361"/>
      <c r="P63" s="369"/>
      <c r="Q63" s="182">
        <f>C181</f>
        <v>0.0042</v>
      </c>
      <c r="R63" s="361"/>
      <c r="S63" s="24">
        <f>O58+P58+Q63+R58</f>
        <v>0.023001999999999998</v>
      </c>
      <c r="AF63" s="1"/>
      <c r="AG63" s="1"/>
      <c r="AH63" s="1"/>
    </row>
    <row r="64" spans="2:34" ht="13.5">
      <c r="B64" s="55" t="s">
        <v>34</v>
      </c>
      <c r="C64" s="48"/>
      <c r="D64" s="52"/>
      <c r="E64" s="48"/>
      <c r="F64" s="49"/>
      <c r="G64" s="70"/>
      <c r="H64" s="50"/>
      <c r="I64" s="53"/>
      <c r="J64" s="50"/>
      <c r="K64" s="50"/>
      <c r="L64" s="50"/>
      <c r="M64" s="50"/>
      <c r="N64" s="49"/>
      <c r="O64" s="49"/>
      <c r="P64" s="50"/>
      <c r="Q64" s="53"/>
      <c r="R64" s="36"/>
      <c r="S64" s="36"/>
      <c r="AF64" s="1"/>
      <c r="AG64" s="1"/>
      <c r="AH64" s="1"/>
    </row>
    <row r="65" spans="2:38" s="9" customFormat="1" ht="13.5">
      <c r="B65" s="56" t="s">
        <v>45</v>
      </c>
      <c r="C65" s="327" t="s">
        <v>29</v>
      </c>
      <c r="D65" s="327" t="s">
        <v>29</v>
      </c>
      <c r="E65" s="335">
        <f>E157</f>
        <v>78.82</v>
      </c>
      <c r="F65" s="356">
        <f>SUM(C65:E67)</f>
        <v>78.82</v>
      </c>
      <c r="G65" s="73">
        <f>E159</f>
        <v>56.77</v>
      </c>
      <c r="H65" s="327" t="s">
        <v>29</v>
      </c>
      <c r="I65" s="327" t="s">
        <v>29</v>
      </c>
      <c r="J65" s="327" t="s">
        <v>29</v>
      </c>
      <c r="K65" s="327" t="s">
        <v>29</v>
      </c>
      <c r="L65" s="358">
        <f>E172</f>
        <v>0</v>
      </c>
      <c r="M65" s="358">
        <f>E173</f>
        <v>0</v>
      </c>
      <c r="N65" s="57">
        <f>G65+L65+M65</f>
        <v>56.77</v>
      </c>
      <c r="O65" s="327" t="s">
        <v>29</v>
      </c>
      <c r="P65" s="327" t="s">
        <v>29</v>
      </c>
      <c r="Q65" s="358">
        <f>D177</f>
        <v>-27.01</v>
      </c>
      <c r="R65" s="327" t="s">
        <v>29</v>
      </c>
      <c r="S65" s="356">
        <f>Q65</f>
        <v>-27.01</v>
      </c>
      <c r="U65" s="51"/>
      <c r="AI65" s="39"/>
      <c r="AJ65" s="39"/>
      <c r="AK65" s="39"/>
      <c r="AL65" s="39"/>
    </row>
    <row r="66" spans="2:34" ht="13.5">
      <c r="B66" s="56" t="s">
        <v>23</v>
      </c>
      <c r="C66" s="328"/>
      <c r="D66" s="328"/>
      <c r="E66" s="335"/>
      <c r="F66" s="356"/>
      <c r="G66" s="73">
        <f>E160</f>
        <v>403.62</v>
      </c>
      <c r="H66" s="328"/>
      <c r="I66" s="328"/>
      <c r="J66" s="328"/>
      <c r="K66" s="328"/>
      <c r="L66" s="358"/>
      <c r="M66" s="358"/>
      <c r="N66" s="57">
        <f>G66+L65+M65</f>
        <v>403.62</v>
      </c>
      <c r="O66" s="328"/>
      <c r="P66" s="328"/>
      <c r="Q66" s="358"/>
      <c r="R66" s="328"/>
      <c r="S66" s="356"/>
      <c r="AF66" s="1"/>
      <c r="AG66" s="1"/>
      <c r="AH66" s="1"/>
    </row>
    <row r="67" spans="2:34" ht="13.5">
      <c r="B67" s="54" t="s">
        <v>24</v>
      </c>
      <c r="C67" s="329"/>
      <c r="D67" s="329"/>
      <c r="E67" s="336"/>
      <c r="F67" s="357"/>
      <c r="G67" s="74">
        <f>E161</f>
        <v>973.21</v>
      </c>
      <c r="H67" s="329"/>
      <c r="I67" s="329"/>
      <c r="J67" s="329"/>
      <c r="K67" s="329"/>
      <c r="L67" s="359"/>
      <c r="M67" s="359"/>
      <c r="N67" s="58">
        <f>G67+L65+M65</f>
        <v>973.21</v>
      </c>
      <c r="O67" s="329"/>
      <c r="P67" s="329"/>
      <c r="Q67" s="359"/>
      <c r="R67" s="329"/>
      <c r="S67" s="357"/>
      <c r="AF67" s="1"/>
      <c r="AG67" s="1"/>
      <c r="AH67" s="1"/>
    </row>
    <row r="68" spans="2:38" s="9" customFormat="1" ht="25.5" customHeight="1">
      <c r="B68" s="112" t="s">
        <v>38</v>
      </c>
      <c r="C68" s="332" t="s">
        <v>43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4"/>
      <c r="T68" s="113"/>
      <c r="U68" s="113"/>
      <c r="V68" s="113"/>
      <c r="W68" s="113"/>
      <c r="X68" s="113"/>
      <c r="AF68" s="39"/>
      <c r="AG68" s="39"/>
      <c r="AH68" s="39"/>
      <c r="AI68" s="39"/>
      <c r="AJ68" s="39"/>
      <c r="AK68" s="39"/>
      <c r="AL68" s="39"/>
    </row>
    <row r="69" spans="2:34" ht="13.5">
      <c r="B69" s="71"/>
      <c r="C69" s="46"/>
      <c r="D69" s="46"/>
      <c r="E69" s="46"/>
      <c r="F69" s="47"/>
      <c r="G69" s="80"/>
      <c r="H69" s="80"/>
      <c r="I69" s="80"/>
      <c r="J69" s="80"/>
      <c r="K69" s="80"/>
      <c r="L69" s="80"/>
      <c r="M69" s="80"/>
      <c r="N69" s="47"/>
      <c r="O69" s="47"/>
      <c r="P69" s="80"/>
      <c r="Q69" s="80"/>
      <c r="R69" s="9"/>
      <c r="S69" s="9"/>
      <c r="AF69" s="1"/>
      <c r="AG69" s="1"/>
      <c r="AH69" s="1"/>
    </row>
    <row r="70" spans="2:19" ht="13.5"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2:19" ht="24" customHeight="1">
      <c r="B71" s="114" t="s">
        <v>54</v>
      </c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2:19" ht="12.75" customHeight="1">
      <c r="B72" s="105" t="s">
        <v>44</v>
      </c>
      <c r="C72" s="9"/>
      <c r="D72" s="9"/>
      <c r="E72" s="9"/>
      <c r="F72" s="340" t="s">
        <v>28</v>
      </c>
      <c r="G72" s="10"/>
      <c r="H72" s="10"/>
      <c r="I72" s="10"/>
      <c r="J72" s="10"/>
      <c r="K72" s="10"/>
      <c r="L72" s="10"/>
      <c r="M72" s="10"/>
      <c r="N72" s="340" t="s">
        <v>47</v>
      </c>
      <c r="O72" s="117"/>
      <c r="P72" s="10"/>
      <c r="Q72" s="10"/>
      <c r="R72" s="10"/>
      <c r="S72" s="340" t="s">
        <v>30</v>
      </c>
    </row>
    <row r="73" spans="2:19" ht="15" customHeight="1">
      <c r="B73" s="110" t="s">
        <v>40</v>
      </c>
      <c r="C73" s="12"/>
      <c r="D73" s="12"/>
      <c r="E73" s="12"/>
      <c r="F73" s="341"/>
      <c r="G73" s="10"/>
      <c r="H73" s="10"/>
      <c r="I73" s="10"/>
      <c r="J73" s="10"/>
      <c r="K73" s="10"/>
      <c r="L73" s="10"/>
      <c r="M73" s="10"/>
      <c r="N73" s="341"/>
      <c r="O73" s="117"/>
      <c r="P73" s="10"/>
      <c r="Q73" s="10"/>
      <c r="R73" s="10"/>
      <c r="S73" s="341"/>
    </row>
    <row r="74" spans="2:19" ht="13.5">
      <c r="B74" s="103" t="s">
        <v>79</v>
      </c>
      <c r="C74" s="107" t="s">
        <v>13</v>
      </c>
      <c r="D74" s="82" t="s">
        <v>14</v>
      </c>
      <c r="E74" s="82" t="s">
        <v>0</v>
      </c>
      <c r="F74" s="343"/>
      <c r="G74" s="111" t="s">
        <v>17</v>
      </c>
      <c r="H74" s="34" t="s">
        <v>18</v>
      </c>
      <c r="I74" s="34" t="s">
        <v>6</v>
      </c>
      <c r="J74" s="34" t="s">
        <v>5</v>
      </c>
      <c r="K74" s="34" t="s">
        <v>1</v>
      </c>
      <c r="L74" s="45" t="s">
        <v>26</v>
      </c>
      <c r="M74" s="108" t="s">
        <v>27</v>
      </c>
      <c r="N74" s="343"/>
      <c r="O74" s="34" t="s">
        <v>3</v>
      </c>
      <c r="P74" s="111" t="s">
        <v>4</v>
      </c>
      <c r="Q74" s="106" t="s">
        <v>2</v>
      </c>
      <c r="R74" s="106" t="s">
        <v>19</v>
      </c>
      <c r="S74" s="343"/>
    </row>
    <row r="75" spans="2:19" ht="13.5">
      <c r="B75" s="16" t="s">
        <v>35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21"/>
      <c r="O75" s="21"/>
      <c r="P75" s="30"/>
      <c r="Q75" s="31"/>
      <c r="R75" s="35"/>
      <c r="S75" s="35"/>
    </row>
    <row r="76" spans="2:19" ht="13.5">
      <c r="B76" s="6" t="s">
        <v>25</v>
      </c>
      <c r="C76" s="328">
        <f>ROUND(B14*C155,6)</f>
        <v>0.285714</v>
      </c>
      <c r="D76" s="328">
        <f>ROUND(B14*C156,6)</f>
        <v>0.030143</v>
      </c>
      <c r="E76" s="328">
        <f>C157</f>
        <v>0.007946</v>
      </c>
      <c r="F76" s="364">
        <f>SUM(C76:E81)</f>
        <v>0.323803</v>
      </c>
      <c r="G76" s="362" t="s">
        <v>29</v>
      </c>
      <c r="H76" s="183">
        <v>0</v>
      </c>
      <c r="I76" s="360">
        <f>ROUND(B14*F169,6)</f>
        <v>0.05067</v>
      </c>
      <c r="J76" s="360">
        <f>C170</f>
        <v>0.001526</v>
      </c>
      <c r="K76" s="360">
        <f>C171</f>
        <v>0</v>
      </c>
      <c r="L76" s="362" t="s">
        <v>29</v>
      </c>
      <c r="M76" s="362" t="s">
        <v>29</v>
      </c>
      <c r="N76" s="33">
        <f>H76+I76+J76+K76</f>
        <v>0.052196</v>
      </c>
      <c r="O76" s="360">
        <f>D175</f>
        <v>0.001336</v>
      </c>
      <c r="P76" s="368">
        <f>C176</f>
        <v>0.014362</v>
      </c>
      <c r="Q76" s="181">
        <v>0</v>
      </c>
      <c r="R76" s="360">
        <f>C182</f>
        <v>0.003104</v>
      </c>
      <c r="S76" s="24">
        <f>O76+P76+Q76+R76</f>
        <v>0.018802</v>
      </c>
    </row>
    <row r="77" spans="2:19" ht="13.5">
      <c r="B77" s="6" t="s">
        <v>7</v>
      </c>
      <c r="C77" s="328"/>
      <c r="D77" s="328"/>
      <c r="E77" s="328"/>
      <c r="F77" s="364"/>
      <c r="G77" s="362"/>
      <c r="H77" s="183">
        <f>F162</f>
        <v>0.114771</v>
      </c>
      <c r="I77" s="360"/>
      <c r="J77" s="360"/>
      <c r="K77" s="360"/>
      <c r="L77" s="362"/>
      <c r="M77" s="362"/>
      <c r="N77" s="33">
        <f>H77+I76+J76+K76</f>
        <v>0.166967</v>
      </c>
      <c r="O77" s="360"/>
      <c r="P77" s="368"/>
      <c r="Q77" s="181">
        <f>C177</f>
        <v>0.0376</v>
      </c>
      <c r="R77" s="360"/>
      <c r="S77" s="24">
        <f>O76+P76+Q77+R76</f>
        <v>0.056402</v>
      </c>
    </row>
    <row r="78" spans="2:19" ht="13.5">
      <c r="B78" s="6" t="s">
        <v>8</v>
      </c>
      <c r="C78" s="328"/>
      <c r="D78" s="328"/>
      <c r="E78" s="328"/>
      <c r="F78" s="364"/>
      <c r="G78" s="362"/>
      <c r="H78" s="183">
        <f>F163</f>
        <v>0.105047</v>
      </c>
      <c r="I78" s="360"/>
      <c r="J78" s="360"/>
      <c r="K78" s="360"/>
      <c r="L78" s="362"/>
      <c r="M78" s="362"/>
      <c r="N78" s="33">
        <f>H78+I76+J76+K76</f>
        <v>0.157243</v>
      </c>
      <c r="O78" s="360"/>
      <c r="P78" s="368"/>
      <c r="Q78" s="181">
        <f>C178</f>
        <v>0.0217</v>
      </c>
      <c r="R78" s="360"/>
      <c r="S78" s="24">
        <f>O76+P76+Q78+R76</f>
        <v>0.040502</v>
      </c>
    </row>
    <row r="79" spans="2:19" ht="13.5">
      <c r="B79" s="6" t="s">
        <v>9</v>
      </c>
      <c r="C79" s="328"/>
      <c r="D79" s="328"/>
      <c r="E79" s="328"/>
      <c r="F79" s="364"/>
      <c r="G79" s="362"/>
      <c r="H79" s="183">
        <f>F164</f>
        <v>0.105489</v>
      </c>
      <c r="I79" s="360"/>
      <c r="J79" s="360"/>
      <c r="K79" s="360"/>
      <c r="L79" s="362"/>
      <c r="M79" s="362"/>
      <c r="N79" s="33">
        <f>H79+I76+J76+K76</f>
        <v>0.157685</v>
      </c>
      <c r="O79" s="360"/>
      <c r="P79" s="368"/>
      <c r="Q79" s="181">
        <f>C179</f>
        <v>0.0173</v>
      </c>
      <c r="R79" s="360"/>
      <c r="S79" s="24">
        <f>O76+P76+Q79+R76</f>
        <v>0.036102</v>
      </c>
    </row>
    <row r="80" spans="2:19" ht="13.5">
      <c r="B80" s="6" t="s">
        <v>10</v>
      </c>
      <c r="C80" s="328"/>
      <c r="D80" s="328"/>
      <c r="E80" s="328"/>
      <c r="F80" s="364"/>
      <c r="G80" s="362"/>
      <c r="H80" s="183">
        <f>F165</f>
        <v>0.078822</v>
      </c>
      <c r="I80" s="360"/>
      <c r="J80" s="360"/>
      <c r="K80" s="360"/>
      <c r="L80" s="362"/>
      <c r="M80" s="362"/>
      <c r="N80" s="33">
        <f>H80+I76+J76+K76</f>
        <v>0.131018</v>
      </c>
      <c r="O80" s="360"/>
      <c r="P80" s="368"/>
      <c r="Q80" s="181">
        <f>C180</f>
        <v>0.012</v>
      </c>
      <c r="R80" s="360"/>
      <c r="S80" s="24">
        <f>O76+P76+Q80+R76</f>
        <v>0.030802</v>
      </c>
    </row>
    <row r="81" spans="2:19" ht="13.5">
      <c r="B81" s="6" t="s">
        <v>11</v>
      </c>
      <c r="C81" s="329"/>
      <c r="D81" s="329"/>
      <c r="E81" s="329"/>
      <c r="F81" s="365"/>
      <c r="G81" s="363"/>
      <c r="H81" s="183">
        <f>F166</f>
        <v>0.039927</v>
      </c>
      <c r="I81" s="361"/>
      <c r="J81" s="361"/>
      <c r="K81" s="361"/>
      <c r="L81" s="363"/>
      <c r="M81" s="363"/>
      <c r="N81" s="33">
        <f>H81+I76+J76+K76</f>
        <v>0.092123</v>
      </c>
      <c r="O81" s="361"/>
      <c r="P81" s="369"/>
      <c r="Q81" s="182">
        <f>C181</f>
        <v>0.0042</v>
      </c>
      <c r="R81" s="361"/>
      <c r="S81" s="24">
        <f>O76+P76+Q81+R76</f>
        <v>0.023001999999999998</v>
      </c>
    </row>
    <row r="82" spans="2:19" ht="13.5">
      <c r="B82" s="55" t="s">
        <v>34</v>
      </c>
      <c r="C82" s="48"/>
      <c r="D82" s="52"/>
      <c r="E82" s="48"/>
      <c r="F82" s="49"/>
      <c r="G82" s="70"/>
      <c r="H82" s="50"/>
      <c r="I82" s="53"/>
      <c r="J82" s="50"/>
      <c r="K82" s="50"/>
      <c r="L82" s="50"/>
      <c r="M82" s="50"/>
      <c r="N82" s="49"/>
      <c r="O82" s="49"/>
      <c r="P82" s="50"/>
      <c r="Q82" s="53"/>
      <c r="R82" s="36"/>
      <c r="S82" s="36"/>
    </row>
    <row r="83" spans="2:38" s="9" customFormat="1" ht="13.5">
      <c r="B83" s="56" t="s">
        <v>45</v>
      </c>
      <c r="C83" s="327" t="s">
        <v>29</v>
      </c>
      <c r="D83" s="327" t="s">
        <v>29</v>
      </c>
      <c r="E83" s="335">
        <f>E157</f>
        <v>78.82</v>
      </c>
      <c r="F83" s="356">
        <f>SUM(C83:E85)</f>
        <v>78.82</v>
      </c>
      <c r="G83" s="73">
        <f>F159</f>
        <v>52.48</v>
      </c>
      <c r="H83" s="327" t="s">
        <v>29</v>
      </c>
      <c r="I83" s="327" t="s">
        <v>29</v>
      </c>
      <c r="J83" s="327" t="s">
        <v>29</v>
      </c>
      <c r="K83" s="327" t="s">
        <v>29</v>
      </c>
      <c r="L83" s="358">
        <f>F172</f>
        <v>0</v>
      </c>
      <c r="M83" s="358">
        <f>F173</f>
        <v>0</v>
      </c>
      <c r="N83" s="57">
        <f>G83+L83+M83</f>
        <v>52.48</v>
      </c>
      <c r="O83" s="327" t="s">
        <v>29</v>
      </c>
      <c r="P83" s="327" t="s">
        <v>29</v>
      </c>
      <c r="Q83" s="358">
        <f>D177</f>
        <v>-27.01</v>
      </c>
      <c r="R83" s="327" t="s">
        <v>29</v>
      </c>
      <c r="S83" s="356">
        <f>Q83</f>
        <v>-27.01</v>
      </c>
      <c r="U83" s="51"/>
      <c r="AF83" s="39"/>
      <c r="AG83" s="39"/>
      <c r="AH83" s="39"/>
      <c r="AI83" s="39"/>
      <c r="AJ83" s="39"/>
      <c r="AK83" s="39"/>
      <c r="AL83" s="39"/>
    </row>
    <row r="84" spans="2:19" ht="13.5">
      <c r="B84" s="56" t="s">
        <v>23</v>
      </c>
      <c r="C84" s="328"/>
      <c r="D84" s="328"/>
      <c r="E84" s="335"/>
      <c r="F84" s="356"/>
      <c r="G84" s="73">
        <f>F160</f>
        <v>371.11</v>
      </c>
      <c r="H84" s="328"/>
      <c r="I84" s="328"/>
      <c r="J84" s="328"/>
      <c r="K84" s="328"/>
      <c r="L84" s="358"/>
      <c r="M84" s="358"/>
      <c r="N84" s="57">
        <f>G84+L83+M83</f>
        <v>371.11</v>
      </c>
      <c r="O84" s="328"/>
      <c r="P84" s="328"/>
      <c r="Q84" s="358"/>
      <c r="R84" s="328"/>
      <c r="S84" s="356"/>
    </row>
    <row r="85" spans="2:19" ht="13.5">
      <c r="B85" s="54" t="s">
        <v>24</v>
      </c>
      <c r="C85" s="329"/>
      <c r="D85" s="329"/>
      <c r="E85" s="336"/>
      <c r="F85" s="357"/>
      <c r="G85" s="74">
        <f>F161</f>
        <v>900.97</v>
      </c>
      <c r="H85" s="329"/>
      <c r="I85" s="329"/>
      <c r="J85" s="329"/>
      <c r="K85" s="329"/>
      <c r="L85" s="359"/>
      <c r="M85" s="359"/>
      <c r="N85" s="58">
        <f>G85+L83+M83</f>
        <v>900.97</v>
      </c>
      <c r="O85" s="329"/>
      <c r="P85" s="329"/>
      <c r="Q85" s="359"/>
      <c r="R85" s="329"/>
      <c r="S85" s="357"/>
    </row>
    <row r="86" spans="2:38" s="9" customFormat="1" ht="25.5" customHeight="1">
      <c r="B86" s="112" t="s">
        <v>38</v>
      </c>
      <c r="C86" s="332" t="s">
        <v>43</v>
      </c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4"/>
      <c r="T86" s="113"/>
      <c r="U86" s="113"/>
      <c r="V86" s="113"/>
      <c r="W86" s="113"/>
      <c r="X86" s="113"/>
      <c r="AF86" s="39"/>
      <c r="AG86" s="39"/>
      <c r="AH86" s="39"/>
      <c r="AI86" s="39"/>
      <c r="AJ86" s="39"/>
      <c r="AK86" s="39"/>
      <c r="AL86" s="39"/>
    </row>
    <row r="87" spans="2:19" ht="13.5">
      <c r="B87" s="71"/>
      <c r="C87" s="46"/>
      <c r="D87" s="46"/>
      <c r="E87" s="46"/>
      <c r="F87" s="47"/>
      <c r="G87" s="80"/>
      <c r="H87" s="80"/>
      <c r="I87" s="80"/>
      <c r="J87" s="80"/>
      <c r="K87" s="80"/>
      <c r="L87" s="80"/>
      <c r="M87" s="80"/>
      <c r="N87" s="47"/>
      <c r="O87" s="47"/>
      <c r="P87" s="80"/>
      <c r="Q87" s="80"/>
      <c r="R87" s="9"/>
      <c r="S87" s="9"/>
    </row>
    <row r="88" spans="2:19" ht="13.5"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2:19" ht="24" customHeight="1">
      <c r="B89" s="114" t="s">
        <v>55</v>
      </c>
      <c r="C89" s="12"/>
      <c r="D89" s="12"/>
      <c r="E89" s="1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2:23" ht="15" customHeight="1">
      <c r="B90" s="105" t="s">
        <v>44</v>
      </c>
      <c r="C90" s="12"/>
      <c r="D90" s="12"/>
      <c r="E90" s="12"/>
      <c r="F90" s="340" t="s">
        <v>28</v>
      </c>
      <c r="G90" s="10"/>
      <c r="H90" s="10"/>
      <c r="I90" s="10"/>
      <c r="J90" s="10"/>
      <c r="K90" s="10"/>
      <c r="L90" s="10"/>
      <c r="M90" s="10"/>
      <c r="N90" s="340" t="s">
        <v>47</v>
      </c>
      <c r="O90" s="117"/>
      <c r="P90" s="10"/>
      <c r="Q90" s="10"/>
      <c r="R90" s="10"/>
      <c r="S90" s="340" t="s">
        <v>30</v>
      </c>
      <c r="U90" s="153"/>
      <c r="V90" s="19"/>
      <c r="W90" s="19"/>
    </row>
    <row r="91" spans="2:23" ht="15" customHeight="1">
      <c r="B91" s="115" t="s">
        <v>41</v>
      </c>
      <c r="C91" s="12"/>
      <c r="D91" s="12"/>
      <c r="E91" s="12"/>
      <c r="F91" s="341"/>
      <c r="G91" s="10"/>
      <c r="H91" s="10"/>
      <c r="I91" s="10"/>
      <c r="J91" s="10"/>
      <c r="K91" s="10"/>
      <c r="L91" s="10"/>
      <c r="M91" s="10"/>
      <c r="N91" s="341"/>
      <c r="O91" s="117"/>
      <c r="P91" s="10"/>
      <c r="Q91" s="10"/>
      <c r="R91" s="10"/>
      <c r="S91" s="341"/>
      <c r="U91" s="154"/>
      <c r="V91" s="19"/>
      <c r="W91" s="19"/>
    </row>
    <row r="92" spans="2:23" ht="13.5">
      <c r="B92" s="103" t="s">
        <v>79</v>
      </c>
      <c r="C92" s="107" t="s">
        <v>13</v>
      </c>
      <c r="D92" s="82" t="s">
        <v>14</v>
      </c>
      <c r="E92" s="82" t="s">
        <v>0</v>
      </c>
      <c r="F92" s="343"/>
      <c r="G92" s="111" t="s">
        <v>17</v>
      </c>
      <c r="H92" s="34" t="s">
        <v>18</v>
      </c>
      <c r="I92" s="34" t="s">
        <v>6</v>
      </c>
      <c r="J92" s="34" t="s">
        <v>5</v>
      </c>
      <c r="K92" s="34" t="s">
        <v>1</v>
      </c>
      <c r="L92" s="45" t="s">
        <v>26</v>
      </c>
      <c r="M92" s="108" t="s">
        <v>27</v>
      </c>
      <c r="N92" s="343"/>
      <c r="O92" s="111" t="s">
        <v>3</v>
      </c>
      <c r="P92" s="111" t="s">
        <v>4</v>
      </c>
      <c r="Q92" s="34" t="s">
        <v>2</v>
      </c>
      <c r="R92" s="106" t="s">
        <v>19</v>
      </c>
      <c r="S92" s="343"/>
      <c r="U92" s="65"/>
      <c r="V92" s="19"/>
      <c r="W92" s="19"/>
    </row>
    <row r="93" spans="2:23" ht="13.5">
      <c r="B93" s="16" t="s">
        <v>35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21"/>
      <c r="O93" s="21"/>
      <c r="P93" s="31"/>
      <c r="Q93" s="31"/>
      <c r="R93" s="35"/>
      <c r="S93" s="35"/>
      <c r="U93" s="153"/>
      <c r="V93" s="155"/>
      <c r="W93" s="19"/>
    </row>
    <row r="94" spans="2:23" ht="13.5">
      <c r="B94" s="6" t="s">
        <v>25</v>
      </c>
      <c r="C94" s="328">
        <f>ROUND(B14*C155,6)</f>
        <v>0.285714</v>
      </c>
      <c r="D94" s="328">
        <f>ROUND(B14*C156,6)</f>
        <v>0.030143</v>
      </c>
      <c r="E94" s="328">
        <f>C157</f>
        <v>0.007946</v>
      </c>
      <c r="F94" s="364">
        <f>SUM(C94:E99)</f>
        <v>0.323803</v>
      </c>
      <c r="G94" s="362" t="s">
        <v>29</v>
      </c>
      <c r="H94" s="181">
        <v>0</v>
      </c>
      <c r="I94" s="360">
        <f>ROUND(B14*G169,6)</f>
        <v>0.048416</v>
      </c>
      <c r="J94" s="360">
        <f>C170</f>
        <v>0.001526</v>
      </c>
      <c r="K94" s="360">
        <f>C171</f>
        <v>0</v>
      </c>
      <c r="L94" s="362" t="s">
        <v>29</v>
      </c>
      <c r="M94" s="362" t="s">
        <v>29</v>
      </c>
      <c r="N94" s="33">
        <f>H94+I94+J94+K94</f>
        <v>0.049942</v>
      </c>
      <c r="O94" s="360">
        <f>D175</f>
        <v>0.001336</v>
      </c>
      <c r="P94" s="360">
        <f>C176</f>
        <v>0.014362</v>
      </c>
      <c r="Q94" s="181">
        <v>0</v>
      </c>
      <c r="R94" s="360">
        <f>C182</f>
        <v>0.003104</v>
      </c>
      <c r="S94" s="24">
        <f>O94+P94+Q94+R94</f>
        <v>0.018802</v>
      </c>
      <c r="U94" s="154"/>
      <c r="V94" s="156"/>
      <c r="W94" s="19"/>
    </row>
    <row r="95" spans="2:23" ht="13.5">
      <c r="B95" s="6" t="s">
        <v>7</v>
      </c>
      <c r="C95" s="328"/>
      <c r="D95" s="328"/>
      <c r="E95" s="328"/>
      <c r="F95" s="364"/>
      <c r="G95" s="362"/>
      <c r="H95" s="181">
        <f>G162</f>
        <v>0.145273</v>
      </c>
      <c r="I95" s="360"/>
      <c r="J95" s="360"/>
      <c r="K95" s="360"/>
      <c r="L95" s="362"/>
      <c r="M95" s="362"/>
      <c r="N95" s="33">
        <f>H95+I94+J94+K94</f>
        <v>0.195215</v>
      </c>
      <c r="O95" s="360"/>
      <c r="P95" s="360"/>
      <c r="Q95" s="181">
        <f>C177</f>
        <v>0.0376</v>
      </c>
      <c r="R95" s="360"/>
      <c r="S95" s="24">
        <f>O94+P94+Q95+R94</f>
        <v>0.056402</v>
      </c>
      <c r="U95" s="154"/>
      <c r="V95" s="156"/>
      <c r="W95" s="19"/>
    </row>
    <row r="96" spans="2:23" ht="13.5">
      <c r="B96" s="6" t="s">
        <v>8</v>
      </c>
      <c r="C96" s="328"/>
      <c r="D96" s="328"/>
      <c r="E96" s="328"/>
      <c r="F96" s="364"/>
      <c r="G96" s="362"/>
      <c r="H96" s="181">
        <f>G163</f>
        <v>0.132965</v>
      </c>
      <c r="I96" s="360"/>
      <c r="J96" s="360"/>
      <c r="K96" s="360"/>
      <c r="L96" s="362"/>
      <c r="M96" s="362"/>
      <c r="N96" s="33">
        <f>H96+I94+J94+K94</f>
        <v>0.18290700000000001</v>
      </c>
      <c r="O96" s="360"/>
      <c r="P96" s="360"/>
      <c r="Q96" s="181">
        <f>C178</f>
        <v>0.0217</v>
      </c>
      <c r="R96" s="360"/>
      <c r="S96" s="24">
        <f>O94+P94+Q96+R94</f>
        <v>0.040502</v>
      </c>
      <c r="U96" s="154"/>
      <c r="V96" s="156"/>
      <c r="W96" s="19"/>
    </row>
    <row r="97" spans="2:23" ht="13.5">
      <c r="B97" s="6" t="s">
        <v>9</v>
      </c>
      <c r="C97" s="328"/>
      <c r="D97" s="328"/>
      <c r="E97" s="328"/>
      <c r="F97" s="364"/>
      <c r="G97" s="362"/>
      <c r="H97" s="181">
        <f>G164</f>
        <v>0.133524</v>
      </c>
      <c r="I97" s="360"/>
      <c r="J97" s="360"/>
      <c r="K97" s="360"/>
      <c r="L97" s="362"/>
      <c r="M97" s="362"/>
      <c r="N97" s="33">
        <f>H97+I94+J94+K94</f>
        <v>0.183466</v>
      </c>
      <c r="O97" s="360"/>
      <c r="P97" s="360"/>
      <c r="Q97" s="181">
        <f>C179</f>
        <v>0.0173</v>
      </c>
      <c r="R97" s="360"/>
      <c r="S97" s="24">
        <f>O94+P94+Q97+R94</f>
        <v>0.036102</v>
      </c>
      <c r="U97" s="154"/>
      <c r="V97" s="156"/>
      <c r="W97" s="19"/>
    </row>
    <row r="98" spans="2:23" ht="13.5">
      <c r="B98" s="6" t="s">
        <v>10</v>
      </c>
      <c r="C98" s="328"/>
      <c r="D98" s="328"/>
      <c r="E98" s="328"/>
      <c r="F98" s="364"/>
      <c r="G98" s="362"/>
      <c r="H98" s="181">
        <f>G165</f>
        <v>0.09977</v>
      </c>
      <c r="I98" s="360"/>
      <c r="J98" s="360"/>
      <c r="K98" s="360"/>
      <c r="L98" s="362"/>
      <c r="M98" s="362"/>
      <c r="N98" s="33">
        <f>H98+I94+J94+K94</f>
        <v>0.14971199999999998</v>
      </c>
      <c r="O98" s="360"/>
      <c r="P98" s="360"/>
      <c r="Q98" s="181">
        <f>C180</f>
        <v>0.012</v>
      </c>
      <c r="R98" s="360"/>
      <c r="S98" s="24">
        <f>O94+P94+Q98+R94</f>
        <v>0.030802</v>
      </c>
      <c r="U98" s="154"/>
      <c r="V98" s="156"/>
      <c r="W98" s="19"/>
    </row>
    <row r="99" spans="2:23" ht="13.5">
      <c r="B99" s="6" t="s">
        <v>11</v>
      </c>
      <c r="C99" s="329"/>
      <c r="D99" s="329"/>
      <c r="E99" s="329"/>
      <c r="F99" s="365"/>
      <c r="G99" s="363"/>
      <c r="H99" s="181">
        <f>G166</f>
        <v>0.050538</v>
      </c>
      <c r="I99" s="361"/>
      <c r="J99" s="361"/>
      <c r="K99" s="361"/>
      <c r="L99" s="363"/>
      <c r="M99" s="363"/>
      <c r="N99" s="33">
        <f>H99+I94+J94+K94</f>
        <v>0.10048</v>
      </c>
      <c r="O99" s="361"/>
      <c r="P99" s="361"/>
      <c r="Q99" s="181">
        <f>C181</f>
        <v>0.0042</v>
      </c>
      <c r="R99" s="361"/>
      <c r="S99" s="24">
        <f>O94+P94+Q99+R94</f>
        <v>0.023001999999999998</v>
      </c>
      <c r="U99" s="157"/>
      <c r="V99" s="158"/>
      <c r="W99" s="19"/>
    </row>
    <row r="100" spans="2:23" ht="13.5">
      <c r="B100" s="55" t="s">
        <v>34</v>
      </c>
      <c r="C100" s="48"/>
      <c r="D100" s="52"/>
      <c r="E100" s="48"/>
      <c r="F100" s="49"/>
      <c r="G100" s="70"/>
      <c r="H100" s="50"/>
      <c r="I100" s="53"/>
      <c r="J100" s="50"/>
      <c r="K100" s="50"/>
      <c r="L100" s="50"/>
      <c r="M100" s="50"/>
      <c r="N100" s="49"/>
      <c r="O100" s="49"/>
      <c r="P100" s="50"/>
      <c r="Q100" s="53"/>
      <c r="R100" s="36"/>
      <c r="S100" s="36"/>
      <c r="U100" s="65"/>
      <c r="V100" s="19"/>
      <c r="W100" s="19"/>
    </row>
    <row r="101" spans="2:38" s="9" customFormat="1" ht="13.5">
      <c r="B101" s="56" t="s">
        <v>45</v>
      </c>
      <c r="C101" s="327" t="s">
        <v>29</v>
      </c>
      <c r="D101" s="327" t="s">
        <v>29</v>
      </c>
      <c r="E101" s="335">
        <f>E157</f>
        <v>78.82</v>
      </c>
      <c r="F101" s="356">
        <f>SUM(C101:E103)</f>
        <v>78.82</v>
      </c>
      <c r="G101" s="73">
        <f>G159</f>
        <v>65.61</v>
      </c>
      <c r="H101" s="327" t="s">
        <v>29</v>
      </c>
      <c r="I101" s="327" t="s">
        <v>29</v>
      </c>
      <c r="J101" s="327" t="s">
        <v>29</v>
      </c>
      <c r="K101" s="327" t="s">
        <v>29</v>
      </c>
      <c r="L101" s="358">
        <f>G172</f>
        <v>0</v>
      </c>
      <c r="M101" s="358">
        <f>G173</f>
        <v>0</v>
      </c>
      <c r="N101" s="57">
        <f>G101+L101+M101</f>
        <v>65.61</v>
      </c>
      <c r="O101" s="327" t="s">
        <v>29</v>
      </c>
      <c r="P101" s="327" t="s">
        <v>29</v>
      </c>
      <c r="Q101" s="358">
        <f>D177</f>
        <v>-27.01</v>
      </c>
      <c r="R101" s="327" t="s">
        <v>29</v>
      </c>
      <c r="S101" s="356">
        <f>Q101</f>
        <v>-27.01</v>
      </c>
      <c r="U101" s="159"/>
      <c r="V101" s="160"/>
      <c r="W101" s="19"/>
      <c r="AF101" s="39"/>
      <c r="AG101" s="39"/>
      <c r="AH101" s="39"/>
      <c r="AI101" s="39"/>
      <c r="AJ101" s="39"/>
      <c r="AK101" s="39"/>
      <c r="AL101" s="39"/>
    </row>
    <row r="102" spans="2:23" ht="13.5">
      <c r="B102" s="56" t="s">
        <v>23</v>
      </c>
      <c r="C102" s="328"/>
      <c r="D102" s="328"/>
      <c r="E102" s="335"/>
      <c r="F102" s="356"/>
      <c r="G102" s="73">
        <f>G160</f>
        <v>479.44</v>
      </c>
      <c r="H102" s="328"/>
      <c r="I102" s="328"/>
      <c r="J102" s="328"/>
      <c r="K102" s="328"/>
      <c r="L102" s="358"/>
      <c r="M102" s="358"/>
      <c r="N102" s="57">
        <f>G102+L101+M101</f>
        <v>479.44</v>
      </c>
      <c r="O102" s="328"/>
      <c r="P102" s="328"/>
      <c r="Q102" s="358"/>
      <c r="R102" s="328"/>
      <c r="S102" s="356"/>
      <c r="U102" s="159"/>
      <c r="V102" s="160"/>
      <c r="W102" s="19"/>
    </row>
    <row r="103" spans="2:23" ht="13.5">
      <c r="B103" s="54" t="s">
        <v>24</v>
      </c>
      <c r="C103" s="329"/>
      <c r="D103" s="329"/>
      <c r="E103" s="336"/>
      <c r="F103" s="357"/>
      <c r="G103" s="74">
        <f>G161</f>
        <v>1160.89</v>
      </c>
      <c r="H103" s="329"/>
      <c r="I103" s="329"/>
      <c r="J103" s="329"/>
      <c r="K103" s="329"/>
      <c r="L103" s="359"/>
      <c r="M103" s="359"/>
      <c r="N103" s="58">
        <f>G103+L101+M101</f>
        <v>1160.89</v>
      </c>
      <c r="O103" s="329"/>
      <c r="P103" s="329"/>
      <c r="Q103" s="359"/>
      <c r="R103" s="329"/>
      <c r="S103" s="357"/>
      <c r="U103" s="159"/>
      <c r="V103" s="160"/>
      <c r="W103" s="19"/>
    </row>
    <row r="104" spans="2:38" s="9" customFormat="1" ht="25.5" customHeight="1">
      <c r="B104" s="112" t="s">
        <v>38</v>
      </c>
      <c r="C104" s="332" t="s">
        <v>43</v>
      </c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4"/>
      <c r="T104" s="113"/>
      <c r="U104" s="113"/>
      <c r="V104" s="113"/>
      <c r="W104" s="113"/>
      <c r="X104" s="113"/>
      <c r="AF104" s="39"/>
      <c r="AG104" s="39"/>
      <c r="AH104" s="39"/>
      <c r="AI104" s="39"/>
      <c r="AJ104" s="39"/>
      <c r="AK104" s="39"/>
      <c r="AL104" s="39"/>
    </row>
    <row r="105" spans="2:19" ht="13.5">
      <c r="B105" s="71"/>
      <c r="C105" s="46"/>
      <c r="D105" s="46"/>
      <c r="E105" s="46"/>
      <c r="F105" s="47"/>
      <c r="G105" s="80"/>
      <c r="H105" s="80"/>
      <c r="I105" s="80"/>
      <c r="J105" s="80"/>
      <c r="K105" s="80"/>
      <c r="L105" s="80"/>
      <c r="M105" s="80"/>
      <c r="N105" s="47"/>
      <c r="O105" s="47"/>
      <c r="P105" s="80"/>
      <c r="Q105" s="80"/>
      <c r="R105" s="9"/>
      <c r="S105" s="9"/>
    </row>
    <row r="106" spans="2:19" ht="13.5"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2:19" ht="24" customHeight="1">
      <c r="B107" s="114" t="s">
        <v>56</v>
      </c>
      <c r="C107" s="12"/>
      <c r="D107" s="12"/>
      <c r="E107" s="1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2:19" ht="15" customHeight="1">
      <c r="B108" s="105" t="s">
        <v>44</v>
      </c>
      <c r="C108" s="12"/>
      <c r="D108" s="12"/>
      <c r="E108" s="12"/>
      <c r="F108" s="340" t="s">
        <v>28</v>
      </c>
      <c r="G108" s="10"/>
      <c r="H108" s="10"/>
      <c r="I108" s="10"/>
      <c r="J108" s="10"/>
      <c r="K108" s="10"/>
      <c r="L108" s="10"/>
      <c r="M108" s="10"/>
      <c r="N108" s="340" t="s">
        <v>47</v>
      </c>
      <c r="O108" s="117"/>
      <c r="P108" s="10"/>
      <c r="Q108" s="10"/>
      <c r="R108" s="10"/>
      <c r="S108" s="340" t="s">
        <v>30</v>
      </c>
    </row>
    <row r="109" spans="2:19" ht="15" customHeight="1">
      <c r="B109" s="115" t="s">
        <v>42</v>
      </c>
      <c r="C109" s="12"/>
      <c r="D109" s="12"/>
      <c r="E109" s="12"/>
      <c r="F109" s="341"/>
      <c r="G109" s="10"/>
      <c r="H109" s="10"/>
      <c r="I109" s="10"/>
      <c r="J109" s="10"/>
      <c r="K109" s="10"/>
      <c r="L109" s="10"/>
      <c r="M109" s="10"/>
      <c r="N109" s="341"/>
      <c r="O109" s="117"/>
      <c r="P109" s="10"/>
      <c r="Q109" s="10"/>
      <c r="R109" s="10"/>
      <c r="S109" s="341"/>
    </row>
    <row r="110" spans="2:19" ht="13.5">
      <c r="B110" s="103" t="s">
        <v>79</v>
      </c>
      <c r="C110" s="82" t="s">
        <v>13</v>
      </c>
      <c r="D110" s="82" t="s">
        <v>14</v>
      </c>
      <c r="E110" s="82" t="s">
        <v>0</v>
      </c>
      <c r="F110" s="343"/>
      <c r="G110" s="111" t="s">
        <v>17</v>
      </c>
      <c r="H110" s="34" t="s">
        <v>18</v>
      </c>
      <c r="I110" s="34" t="s">
        <v>6</v>
      </c>
      <c r="J110" s="34" t="s">
        <v>5</v>
      </c>
      <c r="K110" s="34" t="s">
        <v>1</v>
      </c>
      <c r="L110" s="45" t="s">
        <v>26</v>
      </c>
      <c r="M110" s="108" t="s">
        <v>27</v>
      </c>
      <c r="N110" s="343"/>
      <c r="O110" s="34" t="s">
        <v>3</v>
      </c>
      <c r="P110" s="111" t="s">
        <v>4</v>
      </c>
      <c r="Q110" s="34" t="s">
        <v>2</v>
      </c>
      <c r="R110" s="106" t="s">
        <v>19</v>
      </c>
      <c r="S110" s="343"/>
    </row>
    <row r="111" spans="2:19" ht="13.5">
      <c r="B111" s="16" t="s">
        <v>35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31"/>
      <c r="N111" s="21"/>
      <c r="O111" s="21"/>
      <c r="P111" s="30"/>
      <c r="Q111" s="31"/>
      <c r="R111" s="36"/>
      <c r="S111" s="36"/>
    </row>
    <row r="112" spans="2:19" ht="13.5">
      <c r="B112" s="6" t="s">
        <v>25</v>
      </c>
      <c r="C112" s="328">
        <f>ROUND(B14*C155,6)</f>
        <v>0.285714</v>
      </c>
      <c r="D112" s="328">
        <f>ROUND(B14*C156,6)</f>
        <v>0.030143</v>
      </c>
      <c r="E112" s="328">
        <f>C157</f>
        <v>0.007946</v>
      </c>
      <c r="F112" s="364">
        <f>SUM(C112:E117)</f>
        <v>0.323803</v>
      </c>
      <c r="G112" s="362" t="s">
        <v>29</v>
      </c>
      <c r="H112" s="183">
        <v>0</v>
      </c>
      <c r="I112" s="360">
        <f>ROUND(B14*H169,6)</f>
        <v>0.045116</v>
      </c>
      <c r="J112" s="360">
        <f>C170</f>
        <v>0.001526</v>
      </c>
      <c r="K112" s="360">
        <f>C171</f>
        <v>0</v>
      </c>
      <c r="L112" s="362" t="s">
        <v>29</v>
      </c>
      <c r="M112" s="362" t="s">
        <v>29</v>
      </c>
      <c r="N112" s="33">
        <f>H112+I112+J112+K112</f>
        <v>0.046642</v>
      </c>
      <c r="O112" s="360">
        <f>D175</f>
        <v>0.001336</v>
      </c>
      <c r="P112" s="368">
        <f>C176</f>
        <v>0.014362</v>
      </c>
      <c r="Q112" s="181">
        <v>0</v>
      </c>
      <c r="R112" s="360">
        <f>C182</f>
        <v>0.003104</v>
      </c>
      <c r="S112" s="33">
        <f>O112+P112+Q112+R112</f>
        <v>0.018802</v>
      </c>
    </row>
    <row r="113" spans="2:19" ht="13.5">
      <c r="B113" s="6" t="s">
        <v>7</v>
      </c>
      <c r="C113" s="328"/>
      <c r="D113" s="328"/>
      <c r="E113" s="328"/>
      <c r="F113" s="364"/>
      <c r="G113" s="362"/>
      <c r="H113" s="183">
        <f>H162</f>
        <v>0.198806</v>
      </c>
      <c r="I113" s="360"/>
      <c r="J113" s="360"/>
      <c r="K113" s="360"/>
      <c r="L113" s="362"/>
      <c r="M113" s="362"/>
      <c r="N113" s="33">
        <f>H113+I112+J112+K112</f>
        <v>0.24544800000000003</v>
      </c>
      <c r="O113" s="360"/>
      <c r="P113" s="368"/>
      <c r="Q113" s="181">
        <f>C177</f>
        <v>0.0376</v>
      </c>
      <c r="R113" s="360"/>
      <c r="S113" s="33">
        <f>O112+P112+Q113+R112</f>
        <v>0.056402</v>
      </c>
    </row>
    <row r="114" spans="2:19" ht="13.5">
      <c r="B114" s="6" t="s">
        <v>8</v>
      </c>
      <c r="C114" s="328"/>
      <c r="D114" s="328"/>
      <c r="E114" s="328"/>
      <c r="F114" s="364"/>
      <c r="G114" s="362"/>
      <c r="H114" s="183">
        <f>H163</f>
        <v>0.181962</v>
      </c>
      <c r="I114" s="360"/>
      <c r="J114" s="360"/>
      <c r="K114" s="360"/>
      <c r="L114" s="362"/>
      <c r="M114" s="362"/>
      <c r="N114" s="33">
        <f>H114+I112+J112+K112</f>
        <v>0.228604</v>
      </c>
      <c r="O114" s="360"/>
      <c r="P114" s="368"/>
      <c r="Q114" s="181">
        <f>C178</f>
        <v>0.0217</v>
      </c>
      <c r="R114" s="360"/>
      <c r="S114" s="33">
        <f>O112+P112+Q114+R112</f>
        <v>0.040502</v>
      </c>
    </row>
    <row r="115" spans="2:19" ht="13.5">
      <c r="B115" s="6" t="s">
        <v>9</v>
      </c>
      <c r="C115" s="328"/>
      <c r="D115" s="328"/>
      <c r="E115" s="328"/>
      <c r="F115" s="364"/>
      <c r="G115" s="362"/>
      <c r="H115" s="183">
        <f>H164</f>
        <v>0.182728</v>
      </c>
      <c r="I115" s="360"/>
      <c r="J115" s="360"/>
      <c r="K115" s="360"/>
      <c r="L115" s="362"/>
      <c r="M115" s="362"/>
      <c r="N115" s="33">
        <f>H115+I112+J112+K112</f>
        <v>0.22937</v>
      </c>
      <c r="O115" s="360"/>
      <c r="P115" s="368"/>
      <c r="Q115" s="181">
        <f>C179</f>
        <v>0.0173</v>
      </c>
      <c r="R115" s="360"/>
      <c r="S115" s="33">
        <f>O112+P112+Q115+R112</f>
        <v>0.036102</v>
      </c>
    </row>
    <row r="116" spans="2:19" ht="13.5">
      <c r="B116" s="6" t="s">
        <v>10</v>
      </c>
      <c r="C116" s="328"/>
      <c r="D116" s="328"/>
      <c r="E116" s="328"/>
      <c r="F116" s="364"/>
      <c r="G116" s="362"/>
      <c r="H116" s="183">
        <f>H165</f>
        <v>0.136535</v>
      </c>
      <c r="I116" s="360"/>
      <c r="J116" s="360"/>
      <c r="K116" s="360"/>
      <c r="L116" s="362"/>
      <c r="M116" s="362"/>
      <c r="N116" s="33">
        <f>H116+I112+J112+K112</f>
        <v>0.183177</v>
      </c>
      <c r="O116" s="360"/>
      <c r="P116" s="368"/>
      <c r="Q116" s="181">
        <f>C180</f>
        <v>0.012</v>
      </c>
      <c r="R116" s="360"/>
      <c r="S116" s="33">
        <f>O112+P112+Q116+R112</f>
        <v>0.030802</v>
      </c>
    </row>
    <row r="117" spans="2:19" ht="13.5">
      <c r="B117" s="6" t="s">
        <v>11</v>
      </c>
      <c r="C117" s="329"/>
      <c r="D117" s="329"/>
      <c r="E117" s="329"/>
      <c r="F117" s="365"/>
      <c r="G117" s="363"/>
      <c r="H117" s="183">
        <f>H166</f>
        <v>0.069161</v>
      </c>
      <c r="I117" s="361"/>
      <c r="J117" s="361"/>
      <c r="K117" s="361"/>
      <c r="L117" s="363"/>
      <c r="M117" s="363"/>
      <c r="N117" s="33">
        <f>H117+I112+J112+K112</f>
        <v>0.115803</v>
      </c>
      <c r="O117" s="361"/>
      <c r="P117" s="369"/>
      <c r="Q117" s="182">
        <f>C181</f>
        <v>0.0042</v>
      </c>
      <c r="R117" s="361"/>
      <c r="S117" s="33">
        <f>O112+P112+Q117+R112</f>
        <v>0.023001999999999998</v>
      </c>
    </row>
    <row r="118" spans="2:19" ht="13.5">
      <c r="B118" s="55" t="s">
        <v>34</v>
      </c>
      <c r="C118" s="48"/>
      <c r="D118" s="72"/>
      <c r="E118" s="48"/>
      <c r="F118" s="75"/>
      <c r="G118" s="50"/>
      <c r="H118" s="53"/>
      <c r="I118" s="50"/>
      <c r="J118" s="50"/>
      <c r="K118" s="53"/>
      <c r="L118" s="50"/>
      <c r="M118" s="53"/>
      <c r="N118" s="49"/>
      <c r="O118" s="49"/>
      <c r="P118" s="53"/>
      <c r="Q118" s="50"/>
      <c r="R118" s="36"/>
      <c r="S118" s="36"/>
    </row>
    <row r="119" spans="2:38" s="9" customFormat="1" ht="13.5">
      <c r="B119" s="56" t="s">
        <v>45</v>
      </c>
      <c r="C119" s="327" t="s">
        <v>29</v>
      </c>
      <c r="D119" s="327" t="s">
        <v>29</v>
      </c>
      <c r="E119" s="335">
        <f>E157</f>
        <v>78.82</v>
      </c>
      <c r="F119" s="356">
        <f>SUM(C119:E121)</f>
        <v>78.82</v>
      </c>
      <c r="G119" s="179">
        <f>H159</f>
        <v>73.15</v>
      </c>
      <c r="H119" s="327" t="s">
        <v>29</v>
      </c>
      <c r="I119" s="327" t="s">
        <v>29</v>
      </c>
      <c r="J119" s="327" t="s">
        <v>29</v>
      </c>
      <c r="K119" s="327" t="s">
        <v>29</v>
      </c>
      <c r="L119" s="358">
        <f>H172</f>
        <v>0</v>
      </c>
      <c r="M119" s="358">
        <f>H173</f>
        <v>0</v>
      </c>
      <c r="N119" s="57">
        <f>G119+L119+M119</f>
        <v>73.15</v>
      </c>
      <c r="O119" s="346" t="s">
        <v>29</v>
      </c>
      <c r="P119" s="346" t="s">
        <v>29</v>
      </c>
      <c r="Q119" s="358">
        <f>D177</f>
        <v>-27.01</v>
      </c>
      <c r="R119" s="327" t="s">
        <v>29</v>
      </c>
      <c r="S119" s="356">
        <f>Q119</f>
        <v>-27.01</v>
      </c>
      <c r="U119" s="51"/>
      <c r="AF119" s="39"/>
      <c r="AG119" s="39"/>
      <c r="AH119" s="39"/>
      <c r="AI119" s="39"/>
      <c r="AJ119" s="39"/>
      <c r="AK119" s="39"/>
      <c r="AL119" s="39"/>
    </row>
    <row r="120" spans="2:19" ht="13.5">
      <c r="B120" s="56" t="s">
        <v>23</v>
      </c>
      <c r="C120" s="328"/>
      <c r="D120" s="328"/>
      <c r="E120" s="335"/>
      <c r="F120" s="356"/>
      <c r="G120" s="179">
        <f>H160</f>
        <v>480.43999999999994</v>
      </c>
      <c r="H120" s="328"/>
      <c r="I120" s="328"/>
      <c r="J120" s="328"/>
      <c r="K120" s="328"/>
      <c r="L120" s="358"/>
      <c r="M120" s="358"/>
      <c r="N120" s="57">
        <f>G120+L119+M119</f>
        <v>480.43999999999994</v>
      </c>
      <c r="O120" s="347"/>
      <c r="P120" s="347"/>
      <c r="Q120" s="358"/>
      <c r="R120" s="328"/>
      <c r="S120" s="356"/>
    </row>
    <row r="121" spans="2:19" ht="13.5">
      <c r="B121" s="54" t="s">
        <v>24</v>
      </c>
      <c r="C121" s="329"/>
      <c r="D121" s="329"/>
      <c r="E121" s="336"/>
      <c r="F121" s="357"/>
      <c r="G121" s="180">
        <f>H161</f>
        <v>1311.53</v>
      </c>
      <c r="H121" s="329"/>
      <c r="I121" s="329"/>
      <c r="J121" s="329"/>
      <c r="K121" s="329"/>
      <c r="L121" s="359"/>
      <c r="M121" s="359"/>
      <c r="N121" s="58">
        <f>G121+L119+M119</f>
        <v>1311.53</v>
      </c>
      <c r="O121" s="348"/>
      <c r="P121" s="348"/>
      <c r="Q121" s="359"/>
      <c r="R121" s="329"/>
      <c r="S121" s="357"/>
    </row>
    <row r="122" spans="2:38" s="9" customFormat="1" ht="25.5" customHeight="1">
      <c r="B122" s="112" t="s">
        <v>38</v>
      </c>
      <c r="C122" s="332" t="s">
        <v>43</v>
      </c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34"/>
      <c r="T122" s="113"/>
      <c r="U122" s="113"/>
      <c r="V122" s="113"/>
      <c r="W122" s="113"/>
      <c r="X122" s="113"/>
      <c r="AF122" s="39"/>
      <c r="AG122" s="39"/>
      <c r="AH122" s="39"/>
      <c r="AI122" s="39"/>
      <c r="AJ122" s="39"/>
      <c r="AK122" s="39"/>
      <c r="AL122" s="39"/>
    </row>
    <row r="123" spans="2:19" ht="13.5">
      <c r="B123" s="71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</row>
    <row r="124" spans="6:19" ht="13.5"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</row>
    <row r="125" spans="6:19" ht="13.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6:19" ht="13.5"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</row>
    <row r="127" spans="6:19" ht="13.5">
      <c r="F127" s="7"/>
      <c r="G127" s="7"/>
      <c r="H127" s="7"/>
      <c r="I127" s="7"/>
      <c r="J127" s="7"/>
      <c r="K127" s="7"/>
      <c r="L127" s="7"/>
      <c r="M127" s="7"/>
      <c r="N127" s="8"/>
      <c r="O127" s="8"/>
      <c r="P127" s="7"/>
      <c r="Q127" s="7"/>
      <c r="R127" s="7"/>
      <c r="S127" s="7"/>
    </row>
    <row r="128" spans="6:19" ht="13.5">
      <c r="F128" s="7"/>
      <c r="G128" s="7"/>
      <c r="H128" s="7"/>
      <c r="I128" s="7"/>
      <c r="J128" s="7"/>
      <c r="K128" s="7"/>
      <c r="L128" s="7"/>
      <c r="M128" s="7"/>
      <c r="N128" s="8"/>
      <c r="O128" s="8"/>
      <c r="P128" s="7"/>
      <c r="Q128" s="7"/>
      <c r="R128" s="7"/>
      <c r="S128" s="7"/>
    </row>
    <row r="129" spans="6:38" ht="13.5">
      <c r="F129" s="7"/>
      <c r="G129" s="7"/>
      <c r="H129" s="7"/>
      <c r="I129" s="7"/>
      <c r="J129" s="7"/>
      <c r="K129" s="7"/>
      <c r="L129" s="7"/>
      <c r="M129" s="7"/>
      <c r="N129" s="8"/>
      <c r="O129" s="8"/>
      <c r="P129" s="7"/>
      <c r="Q129" s="7"/>
      <c r="R129" s="7"/>
      <c r="S129" s="7"/>
      <c r="T129" s="1"/>
      <c r="U129" s="9"/>
      <c r="AF129" s="1"/>
      <c r="AG129" s="1"/>
      <c r="AH129" s="1"/>
      <c r="AI129" s="1"/>
      <c r="AJ129" s="1"/>
      <c r="AK129" s="1"/>
      <c r="AL129" s="1"/>
    </row>
    <row r="130" spans="6:38" ht="13.5">
      <c r="F130" s="7"/>
      <c r="G130" s="7"/>
      <c r="H130" s="7"/>
      <c r="I130" s="7"/>
      <c r="J130" s="7"/>
      <c r="K130" s="7"/>
      <c r="L130" s="7"/>
      <c r="M130" s="7"/>
      <c r="N130" s="8"/>
      <c r="O130" s="8"/>
      <c r="P130" s="7"/>
      <c r="Q130" s="7"/>
      <c r="R130" s="7"/>
      <c r="S130" s="7"/>
      <c r="T130" s="1"/>
      <c r="U130" s="9"/>
      <c r="AF130" s="1"/>
      <c r="AG130" s="1"/>
      <c r="AH130" s="1"/>
      <c r="AI130" s="1"/>
      <c r="AJ130" s="1"/>
      <c r="AK130" s="1"/>
      <c r="AL130" s="1"/>
    </row>
    <row r="131" spans="6:38" ht="13.5">
      <c r="F131" s="7"/>
      <c r="G131" s="7"/>
      <c r="H131" s="7"/>
      <c r="I131" s="7"/>
      <c r="J131" s="7"/>
      <c r="K131" s="7"/>
      <c r="L131" s="7"/>
      <c r="M131" s="7"/>
      <c r="N131" s="8"/>
      <c r="O131" s="8"/>
      <c r="P131" s="7"/>
      <c r="Q131" s="7"/>
      <c r="R131" s="7"/>
      <c r="S131" s="7"/>
      <c r="T131" s="1"/>
      <c r="U131" s="9"/>
      <c r="AF131" s="1"/>
      <c r="AG131" s="1"/>
      <c r="AH131" s="1"/>
      <c r="AI131" s="1"/>
      <c r="AJ131" s="1"/>
      <c r="AK131" s="1"/>
      <c r="AL131" s="1"/>
    </row>
    <row r="132" spans="6:38" ht="13.5">
      <c r="F132" s="7"/>
      <c r="G132" s="7"/>
      <c r="H132" s="7"/>
      <c r="I132" s="7"/>
      <c r="J132" s="7"/>
      <c r="K132" s="7"/>
      <c r="L132" s="7"/>
      <c r="M132" s="7"/>
      <c r="N132" s="8"/>
      <c r="O132" s="8"/>
      <c r="P132" s="7"/>
      <c r="Q132" s="7"/>
      <c r="R132" s="7"/>
      <c r="S132" s="7"/>
      <c r="T132" s="1"/>
      <c r="U132" s="9"/>
      <c r="AF132" s="1"/>
      <c r="AG132" s="1"/>
      <c r="AH132" s="1"/>
      <c r="AI132" s="1"/>
      <c r="AJ132" s="1"/>
      <c r="AK132" s="1"/>
      <c r="AL132" s="1"/>
    </row>
    <row r="133" spans="6:38" ht="13.5"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2"/>
      <c r="Q133" s="2"/>
      <c r="R133" s="2"/>
      <c r="S133" s="2"/>
      <c r="T133" s="1"/>
      <c r="U133" s="9"/>
      <c r="AF133" s="1"/>
      <c r="AG133" s="1"/>
      <c r="AH133" s="1"/>
      <c r="AI133" s="1"/>
      <c r="AJ133" s="1"/>
      <c r="AK133" s="1"/>
      <c r="AL133" s="1"/>
    </row>
    <row r="150" spans="2:38" ht="13.5">
      <c r="B150" s="68"/>
      <c r="T150" s="1"/>
      <c r="U150" s="9"/>
      <c r="AF150" s="1"/>
      <c r="AG150" s="1"/>
      <c r="AH150" s="1"/>
      <c r="AI150" s="1"/>
      <c r="AJ150" s="1"/>
      <c r="AK150" s="1"/>
      <c r="AL150" s="1"/>
    </row>
    <row r="151" spans="2:38" ht="13.5">
      <c r="B151" s="68"/>
      <c r="T151" s="1"/>
      <c r="U151" s="9"/>
      <c r="AF151" s="1"/>
      <c r="AG151" s="1"/>
      <c r="AH151" s="1"/>
      <c r="AI151" s="1"/>
      <c r="AJ151" s="1"/>
      <c r="AK151" s="1"/>
      <c r="AL151" s="1"/>
    </row>
    <row r="152" spans="2:38" ht="13.5">
      <c r="B152" s="68"/>
      <c r="T152" s="1"/>
      <c r="U152" s="9"/>
      <c r="AF152" s="1"/>
      <c r="AG152" s="1"/>
      <c r="AH152" s="1"/>
      <c r="AI152" s="1"/>
      <c r="AJ152" s="1"/>
      <c r="AK152" s="1"/>
      <c r="AL152" s="1"/>
    </row>
    <row r="153" spans="2:38" ht="13.5">
      <c r="B153" s="68"/>
      <c r="T153" s="1"/>
      <c r="U153" s="9"/>
      <c r="AF153" s="1"/>
      <c r="AG153" s="1"/>
      <c r="AH153" s="1"/>
      <c r="AI153" s="1"/>
      <c r="AJ153" s="1"/>
      <c r="AK153" s="1"/>
      <c r="AL153" s="1"/>
    </row>
    <row r="154" spans="2:24" s="127" customFormat="1" ht="13.5">
      <c r="B154" s="133"/>
      <c r="U154" s="128"/>
      <c r="V154" s="128"/>
      <c r="W154" s="128"/>
      <c r="X154" s="128"/>
    </row>
    <row r="155" spans="2:24" s="127" customFormat="1" ht="12.75" customHeight="1">
      <c r="B155" s="125" t="s">
        <v>13</v>
      </c>
      <c r="C155" s="126">
        <v>7.417278</v>
      </c>
      <c r="U155" s="128"/>
      <c r="V155" s="128"/>
      <c r="W155" s="128"/>
      <c r="X155" s="128"/>
    </row>
    <row r="156" spans="2:24" s="127" customFormat="1" ht="12.75" customHeight="1">
      <c r="B156" s="125" t="s">
        <v>14</v>
      </c>
      <c r="C156" s="126">
        <v>0.78253</v>
      </c>
      <c r="U156" s="128"/>
      <c r="V156" s="128"/>
      <c r="W156" s="128"/>
      <c r="X156" s="128"/>
    </row>
    <row r="157" spans="2:24" s="127" customFormat="1" ht="12.75" customHeight="1">
      <c r="B157" s="129" t="s">
        <v>0</v>
      </c>
      <c r="C157" s="130">
        <v>0.007946</v>
      </c>
      <c r="D157" s="131">
        <v>60.01</v>
      </c>
      <c r="E157" s="131">
        <v>78.82</v>
      </c>
      <c r="U157" s="128"/>
      <c r="V157" s="128"/>
      <c r="W157" s="128"/>
      <c r="X157" s="128"/>
    </row>
    <row r="158" spans="2:24" s="127" customFormat="1" ht="12.75" customHeight="1">
      <c r="B158" s="133"/>
      <c r="U158" s="128"/>
      <c r="V158" s="128"/>
      <c r="W158" s="128"/>
      <c r="X158" s="128"/>
    </row>
    <row r="159" spans="2:24" s="127" customFormat="1" ht="12.75" customHeight="1">
      <c r="B159" s="129" t="s">
        <v>17</v>
      </c>
      <c r="C159" s="131">
        <v>60.24999999999999</v>
      </c>
      <c r="D159" s="131">
        <v>51.279999999999994</v>
      </c>
      <c r="E159" s="131">
        <v>56.77</v>
      </c>
      <c r="F159" s="131">
        <v>52.48</v>
      </c>
      <c r="G159" s="131">
        <v>65.61</v>
      </c>
      <c r="H159" s="131">
        <v>73.15</v>
      </c>
      <c r="U159" s="128"/>
      <c r="V159" s="128"/>
      <c r="W159" s="128"/>
      <c r="X159" s="128"/>
    </row>
    <row r="160" spans="2:24" s="127" customFormat="1" ht="12.75" customHeight="1">
      <c r="B160" s="129"/>
      <c r="C160" s="131">
        <v>449.72</v>
      </c>
      <c r="D160" s="131">
        <v>383.35</v>
      </c>
      <c r="E160" s="131">
        <v>403.62</v>
      </c>
      <c r="F160" s="131">
        <v>371.11</v>
      </c>
      <c r="G160" s="131">
        <v>479.44</v>
      </c>
      <c r="H160" s="131">
        <v>480.43999999999994</v>
      </c>
      <c r="U160" s="128"/>
      <c r="V160" s="128"/>
      <c r="W160" s="128"/>
      <c r="X160" s="128"/>
    </row>
    <row r="161" spans="2:24" s="127" customFormat="1" ht="12.75" customHeight="1">
      <c r="B161" s="129"/>
      <c r="C161" s="131">
        <v>1057.28</v>
      </c>
      <c r="D161" s="131">
        <v>901.04</v>
      </c>
      <c r="E161" s="131">
        <v>973.21</v>
      </c>
      <c r="F161" s="131">
        <v>900.97</v>
      </c>
      <c r="G161" s="131">
        <v>1160.89</v>
      </c>
      <c r="H161" s="131">
        <v>1311.53</v>
      </c>
      <c r="U161" s="128"/>
      <c r="V161" s="128"/>
      <c r="W161" s="128"/>
      <c r="X161" s="128"/>
    </row>
    <row r="162" spans="2:24" s="127" customFormat="1" ht="12.75" customHeight="1">
      <c r="B162" s="129" t="s">
        <v>18</v>
      </c>
      <c r="C162" s="130">
        <v>0.083194</v>
      </c>
      <c r="D162" s="130">
        <v>0.06462</v>
      </c>
      <c r="E162" s="130">
        <v>0.08999</v>
      </c>
      <c r="F162" s="130">
        <v>0.114771</v>
      </c>
      <c r="G162" s="130">
        <v>0.145273</v>
      </c>
      <c r="H162" s="130">
        <v>0.198806</v>
      </c>
      <c r="U162" s="128"/>
      <c r="V162" s="128"/>
      <c r="W162" s="128"/>
      <c r="X162" s="128"/>
    </row>
    <row r="163" spans="2:24" s="127" customFormat="1" ht="12.75" customHeight="1">
      <c r="B163" s="134"/>
      <c r="C163" s="130">
        <v>0.076146</v>
      </c>
      <c r="D163" s="130">
        <v>0.059145</v>
      </c>
      <c r="E163" s="130">
        <v>0.082366</v>
      </c>
      <c r="F163" s="130">
        <v>0.105047</v>
      </c>
      <c r="G163" s="130">
        <v>0.132965</v>
      </c>
      <c r="H163" s="130">
        <v>0.181962</v>
      </c>
      <c r="U163" s="128"/>
      <c r="V163" s="128"/>
      <c r="W163" s="128"/>
      <c r="X163" s="128"/>
    </row>
    <row r="164" spans="2:24" s="127" customFormat="1" ht="12.75" customHeight="1">
      <c r="B164" s="134"/>
      <c r="C164" s="130">
        <v>0.076466</v>
      </c>
      <c r="D164" s="130">
        <v>0.059394</v>
      </c>
      <c r="E164" s="130">
        <v>0.082712</v>
      </c>
      <c r="F164" s="130">
        <v>0.105489</v>
      </c>
      <c r="G164" s="130">
        <v>0.133524</v>
      </c>
      <c r="H164" s="130">
        <v>0.182728</v>
      </c>
      <c r="U164" s="128"/>
      <c r="V164" s="128"/>
      <c r="W164" s="128"/>
      <c r="X164" s="128"/>
    </row>
    <row r="165" spans="2:24" s="127" customFormat="1" ht="12.75" customHeight="1">
      <c r="B165" s="134"/>
      <c r="C165" s="130">
        <v>0.057136</v>
      </c>
      <c r="D165" s="130">
        <v>0.04438</v>
      </c>
      <c r="E165" s="130">
        <v>0.061803</v>
      </c>
      <c r="F165" s="130">
        <v>0.078822</v>
      </c>
      <c r="G165" s="130">
        <v>0.09977</v>
      </c>
      <c r="H165" s="130">
        <v>0.136535</v>
      </c>
      <c r="U165" s="128"/>
      <c r="V165" s="128"/>
      <c r="W165" s="128"/>
      <c r="X165" s="128"/>
    </row>
    <row r="166" spans="2:24" s="127" customFormat="1" ht="12.75" customHeight="1">
      <c r="B166" s="134"/>
      <c r="C166" s="130">
        <v>0.028942</v>
      </c>
      <c r="D166" s="130">
        <v>0.02248</v>
      </c>
      <c r="E166" s="130">
        <v>0.031306</v>
      </c>
      <c r="F166" s="130">
        <v>0.039927</v>
      </c>
      <c r="G166" s="130">
        <v>0.050538</v>
      </c>
      <c r="H166" s="130">
        <v>0.069161</v>
      </c>
      <c r="U166" s="128"/>
      <c r="V166" s="128"/>
      <c r="W166" s="128"/>
      <c r="X166" s="128"/>
    </row>
    <row r="167" spans="2:24" s="127" customFormat="1" ht="12.75" customHeight="1">
      <c r="B167" s="134"/>
      <c r="C167" s="130">
        <v>0.014204</v>
      </c>
      <c r="D167" s="130">
        <v>0.011033</v>
      </c>
      <c r="E167" s="130">
        <v>0.015364</v>
      </c>
      <c r="F167" s="130">
        <v>0.019595</v>
      </c>
      <c r="G167" s="130">
        <v>0.024803</v>
      </c>
      <c r="H167" s="130">
        <v>0.033942</v>
      </c>
      <c r="U167" s="128"/>
      <c r="V167" s="128"/>
      <c r="W167" s="128"/>
      <c r="X167" s="128"/>
    </row>
    <row r="168" spans="2:24" s="127" customFormat="1" ht="12.75" customHeight="1">
      <c r="B168" s="134"/>
      <c r="C168" s="130">
        <v>0.003951</v>
      </c>
      <c r="D168" s="130">
        <v>0.003069</v>
      </c>
      <c r="E168" s="130">
        <v>0.004274</v>
      </c>
      <c r="F168" s="130">
        <v>0.005451</v>
      </c>
      <c r="G168" s="130">
        <v>0.0069</v>
      </c>
      <c r="H168" s="130">
        <v>0.009443</v>
      </c>
      <c r="U168" s="128"/>
      <c r="V168" s="128"/>
      <c r="W168" s="128"/>
      <c r="X168" s="128"/>
    </row>
    <row r="169" spans="2:24" s="127" customFormat="1" ht="12.75" customHeight="1">
      <c r="B169" s="125" t="s">
        <v>6</v>
      </c>
      <c r="C169" s="126">
        <v>1.385378908896</v>
      </c>
      <c r="D169" s="126">
        <v>1.2165629088960002</v>
      </c>
      <c r="E169" s="126">
        <v>1.376244908896</v>
      </c>
      <c r="F169" s="126">
        <v>1.315420908896</v>
      </c>
      <c r="G169" s="126">
        <v>1.2569039088960001</v>
      </c>
      <c r="H169" s="126">
        <v>1.171222908896</v>
      </c>
      <c r="U169" s="128"/>
      <c r="V169" s="128"/>
      <c r="W169" s="128"/>
      <c r="X169" s="128"/>
    </row>
    <row r="170" spans="2:24" s="127" customFormat="1" ht="12.75" customHeight="1">
      <c r="B170" s="129" t="s">
        <v>5</v>
      </c>
      <c r="C170" s="130">
        <v>0.001526</v>
      </c>
      <c r="U170" s="128"/>
      <c r="V170" s="128"/>
      <c r="W170" s="128"/>
      <c r="X170" s="128"/>
    </row>
    <row r="171" spans="2:24" s="127" customFormat="1" ht="12.75" customHeight="1">
      <c r="B171" s="129" t="s">
        <v>1</v>
      </c>
      <c r="C171" s="130">
        <v>0</v>
      </c>
      <c r="U171" s="128"/>
      <c r="V171" s="128"/>
      <c r="W171" s="128"/>
      <c r="X171" s="128"/>
    </row>
    <row r="172" spans="2:24" s="127" customFormat="1" ht="12.75" customHeight="1">
      <c r="B172" s="129" t="s">
        <v>26</v>
      </c>
      <c r="C172" s="130">
        <v>0</v>
      </c>
      <c r="D172" s="130">
        <v>0</v>
      </c>
      <c r="E172" s="130">
        <v>0</v>
      </c>
      <c r="F172" s="130">
        <v>0</v>
      </c>
      <c r="G172" s="130">
        <v>0</v>
      </c>
      <c r="H172" s="130">
        <v>0</v>
      </c>
      <c r="U172" s="128"/>
      <c r="V172" s="128"/>
      <c r="W172" s="128"/>
      <c r="X172" s="128"/>
    </row>
    <row r="173" spans="2:24" s="127" customFormat="1" ht="12.75" customHeight="1">
      <c r="B173" s="129" t="s">
        <v>27</v>
      </c>
      <c r="C173" s="130">
        <v>0</v>
      </c>
      <c r="D173" s="130">
        <v>0</v>
      </c>
      <c r="E173" s="130">
        <v>0</v>
      </c>
      <c r="F173" s="130">
        <v>0</v>
      </c>
      <c r="G173" s="130">
        <v>0</v>
      </c>
      <c r="H173" s="130">
        <v>0</v>
      </c>
      <c r="U173" s="128"/>
      <c r="V173" s="128"/>
      <c r="W173" s="128"/>
      <c r="X173" s="128"/>
    </row>
    <row r="174" spans="2:24" s="127" customFormat="1" ht="12.75" customHeight="1">
      <c r="B174" s="133"/>
      <c r="U174" s="128"/>
      <c r="V174" s="128"/>
      <c r="W174" s="128"/>
      <c r="X174" s="128"/>
    </row>
    <row r="175" spans="2:24" s="127" customFormat="1" ht="12.75" customHeight="1">
      <c r="B175" s="129" t="s">
        <v>3</v>
      </c>
      <c r="C175" s="130">
        <v>0</v>
      </c>
      <c r="D175" s="127">
        <v>0.001336</v>
      </c>
      <c r="U175" s="128"/>
      <c r="V175" s="128"/>
      <c r="W175" s="128"/>
      <c r="X175" s="128"/>
    </row>
    <row r="176" spans="2:24" s="127" customFormat="1" ht="12.75" customHeight="1">
      <c r="B176" s="129" t="s">
        <v>4</v>
      </c>
      <c r="C176" s="130">
        <v>0.014362</v>
      </c>
      <c r="U176" s="128"/>
      <c r="V176" s="128"/>
      <c r="W176" s="128"/>
      <c r="X176" s="128"/>
    </row>
    <row r="177" spans="2:24" s="127" customFormat="1" ht="12.75" customHeight="1">
      <c r="B177" s="129" t="s">
        <v>2</v>
      </c>
      <c r="C177" s="130">
        <v>0.0376</v>
      </c>
      <c r="D177" s="131">
        <v>-27.01</v>
      </c>
      <c r="U177" s="128"/>
      <c r="V177" s="128"/>
      <c r="W177" s="128"/>
      <c r="X177" s="128"/>
    </row>
    <row r="178" spans="2:24" s="127" customFormat="1" ht="12.75" customHeight="1">
      <c r="B178" s="134"/>
      <c r="C178" s="130">
        <v>0.0217</v>
      </c>
      <c r="U178" s="128"/>
      <c r="V178" s="128"/>
      <c r="W178" s="128"/>
      <c r="X178" s="128"/>
    </row>
    <row r="179" spans="2:24" s="127" customFormat="1" ht="12.75" customHeight="1">
      <c r="B179" s="134"/>
      <c r="C179" s="130">
        <v>0.0173</v>
      </c>
      <c r="U179" s="128"/>
      <c r="V179" s="128"/>
      <c r="W179" s="128"/>
      <c r="X179" s="128"/>
    </row>
    <row r="180" spans="2:24" s="127" customFormat="1" ht="12.75" customHeight="1">
      <c r="B180" s="134"/>
      <c r="C180" s="130">
        <v>0.012</v>
      </c>
      <c r="U180" s="128"/>
      <c r="V180" s="128"/>
      <c r="W180" s="128"/>
      <c r="X180" s="128"/>
    </row>
    <row r="181" spans="2:24" s="127" customFormat="1" ht="12.75" customHeight="1">
      <c r="B181" s="134"/>
      <c r="C181" s="130">
        <v>0.0042</v>
      </c>
      <c r="U181" s="128"/>
      <c r="V181" s="128"/>
      <c r="W181" s="128"/>
      <c r="X181" s="128"/>
    </row>
    <row r="182" spans="2:24" s="127" customFormat="1" ht="12.75" customHeight="1">
      <c r="B182" s="129" t="s">
        <v>19</v>
      </c>
      <c r="C182" s="130">
        <v>0.003104</v>
      </c>
      <c r="U182" s="128"/>
      <c r="V182" s="128"/>
      <c r="W182" s="128"/>
      <c r="X182" s="128"/>
    </row>
    <row r="183" spans="2:24" s="127" customFormat="1" ht="13.5">
      <c r="B183" s="133"/>
      <c r="U183" s="128"/>
      <c r="V183" s="128"/>
      <c r="W183" s="128"/>
      <c r="X183" s="128"/>
    </row>
  </sheetData>
  <sheetProtection/>
  <mergeCells count="193">
    <mergeCell ref="B7:S7"/>
    <mergeCell ref="F18:F20"/>
    <mergeCell ref="N18:N20"/>
    <mergeCell ref="S18:S20"/>
    <mergeCell ref="C22:C27"/>
    <mergeCell ref="D22:D27"/>
    <mergeCell ref="E22:E27"/>
    <mergeCell ref="F22:F27"/>
    <mergeCell ref="G22:G27"/>
    <mergeCell ref="I22:I27"/>
    <mergeCell ref="J22:J27"/>
    <mergeCell ref="K22:K27"/>
    <mergeCell ref="L22:L27"/>
    <mergeCell ref="M22:M27"/>
    <mergeCell ref="O22:O27"/>
    <mergeCell ref="P22:P27"/>
    <mergeCell ref="R22:R27"/>
    <mergeCell ref="C29:C31"/>
    <mergeCell ref="D29:D31"/>
    <mergeCell ref="E29:E31"/>
    <mergeCell ref="F29:F31"/>
    <mergeCell ref="H29:H31"/>
    <mergeCell ref="I29:I31"/>
    <mergeCell ref="J29:J31"/>
    <mergeCell ref="K29:K31"/>
    <mergeCell ref="L29:L31"/>
    <mergeCell ref="M29:M31"/>
    <mergeCell ref="O29:O31"/>
    <mergeCell ref="P29:P31"/>
    <mergeCell ref="Q29:Q31"/>
    <mergeCell ref="R29:R31"/>
    <mergeCell ref="S29:S31"/>
    <mergeCell ref="C32:S32"/>
    <mergeCell ref="F36:F38"/>
    <mergeCell ref="N36:N38"/>
    <mergeCell ref="S36:S38"/>
    <mergeCell ref="C40:C45"/>
    <mergeCell ref="D40:D45"/>
    <mergeCell ref="E40:E45"/>
    <mergeCell ref="F40:F45"/>
    <mergeCell ref="G40:G45"/>
    <mergeCell ref="I40:I45"/>
    <mergeCell ref="J40:J45"/>
    <mergeCell ref="K40:K45"/>
    <mergeCell ref="L40:L45"/>
    <mergeCell ref="M40:M45"/>
    <mergeCell ref="O40:O45"/>
    <mergeCell ref="P40:P45"/>
    <mergeCell ref="R40:R45"/>
    <mergeCell ref="C47:C49"/>
    <mergeCell ref="D47:D49"/>
    <mergeCell ref="E47:E49"/>
    <mergeCell ref="F47:F49"/>
    <mergeCell ref="H47:H49"/>
    <mergeCell ref="I47:I49"/>
    <mergeCell ref="J47:J49"/>
    <mergeCell ref="K47:K49"/>
    <mergeCell ref="L47:L49"/>
    <mergeCell ref="M47:M49"/>
    <mergeCell ref="O47:O49"/>
    <mergeCell ref="P47:P49"/>
    <mergeCell ref="Q47:Q49"/>
    <mergeCell ref="R47:R49"/>
    <mergeCell ref="S47:S49"/>
    <mergeCell ref="C50:S50"/>
    <mergeCell ref="F54:F56"/>
    <mergeCell ref="N54:N56"/>
    <mergeCell ref="S54:S56"/>
    <mergeCell ref="C58:C63"/>
    <mergeCell ref="D58:D63"/>
    <mergeCell ref="E58:E63"/>
    <mergeCell ref="F58:F63"/>
    <mergeCell ref="G58:G63"/>
    <mergeCell ref="I58:I63"/>
    <mergeCell ref="J58:J63"/>
    <mergeCell ref="K58:K63"/>
    <mergeCell ref="L58:L63"/>
    <mergeCell ref="M58:M63"/>
    <mergeCell ref="O58:O63"/>
    <mergeCell ref="P58:P63"/>
    <mergeCell ref="R58:R63"/>
    <mergeCell ref="C65:C67"/>
    <mergeCell ref="D65:D67"/>
    <mergeCell ref="E65:E67"/>
    <mergeCell ref="F65:F67"/>
    <mergeCell ref="H65:H67"/>
    <mergeCell ref="I65:I67"/>
    <mergeCell ref="J65:J67"/>
    <mergeCell ref="K65:K67"/>
    <mergeCell ref="L65:L67"/>
    <mergeCell ref="M65:M67"/>
    <mergeCell ref="O65:O67"/>
    <mergeCell ref="P65:P67"/>
    <mergeCell ref="Q65:Q67"/>
    <mergeCell ref="R65:R67"/>
    <mergeCell ref="S65:S67"/>
    <mergeCell ref="C68:S68"/>
    <mergeCell ref="F72:F74"/>
    <mergeCell ref="N72:N74"/>
    <mergeCell ref="S72:S74"/>
    <mergeCell ref="C76:C81"/>
    <mergeCell ref="D76:D81"/>
    <mergeCell ref="E76:E81"/>
    <mergeCell ref="F76:F81"/>
    <mergeCell ref="G76:G81"/>
    <mergeCell ref="I76:I81"/>
    <mergeCell ref="J76:J81"/>
    <mergeCell ref="K76:K81"/>
    <mergeCell ref="L76:L81"/>
    <mergeCell ref="M76:M81"/>
    <mergeCell ref="O76:O81"/>
    <mergeCell ref="P76:P81"/>
    <mergeCell ref="R76:R81"/>
    <mergeCell ref="C83:C85"/>
    <mergeCell ref="D83:D85"/>
    <mergeCell ref="E83:E85"/>
    <mergeCell ref="F83:F85"/>
    <mergeCell ref="H83:H85"/>
    <mergeCell ref="I83:I85"/>
    <mergeCell ref="J83:J85"/>
    <mergeCell ref="K83:K85"/>
    <mergeCell ref="L83:L85"/>
    <mergeCell ref="M83:M85"/>
    <mergeCell ref="O83:O85"/>
    <mergeCell ref="P83:P85"/>
    <mergeCell ref="Q83:Q85"/>
    <mergeCell ref="R83:R85"/>
    <mergeCell ref="S83:S85"/>
    <mergeCell ref="C86:S86"/>
    <mergeCell ref="F90:F92"/>
    <mergeCell ref="N90:N92"/>
    <mergeCell ref="S90:S92"/>
    <mergeCell ref="C94:C99"/>
    <mergeCell ref="D94:D99"/>
    <mergeCell ref="E94:E99"/>
    <mergeCell ref="F94:F99"/>
    <mergeCell ref="G94:G99"/>
    <mergeCell ref="I94:I99"/>
    <mergeCell ref="J94:J99"/>
    <mergeCell ref="K94:K99"/>
    <mergeCell ref="L94:L99"/>
    <mergeCell ref="M94:M99"/>
    <mergeCell ref="O94:O99"/>
    <mergeCell ref="P94:P99"/>
    <mergeCell ref="R94:R99"/>
    <mergeCell ref="C101:C103"/>
    <mergeCell ref="D101:D103"/>
    <mergeCell ref="E101:E103"/>
    <mergeCell ref="F101:F103"/>
    <mergeCell ref="H101:H103"/>
    <mergeCell ref="I101:I103"/>
    <mergeCell ref="J101:J103"/>
    <mergeCell ref="K101:K103"/>
    <mergeCell ref="L101:L103"/>
    <mergeCell ref="M101:M103"/>
    <mergeCell ref="O101:O103"/>
    <mergeCell ref="P101:P103"/>
    <mergeCell ref="Q101:Q103"/>
    <mergeCell ref="R101:R103"/>
    <mergeCell ref="S101:S103"/>
    <mergeCell ref="C104:S104"/>
    <mergeCell ref="F108:F110"/>
    <mergeCell ref="N108:N110"/>
    <mergeCell ref="S108:S110"/>
    <mergeCell ref="C112:C117"/>
    <mergeCell ref="D112:D117"/>
    <mergeCell ref="E112:E117"/>
    <mergeCell ref="F112:F117"/>
    <mergeCell ref="G112:G117"/>
    <mergeCell ref="I112:I117"/>
    <mergeCell ref="J112:J117"/>
    <mergeCell ref="K112:K117"/>
    <mergeCell ref="L112:L117"/>
    <mergeCell ref="M112:M117"/>
    <mergeCell ref="O112:O117"/>
    <mergeCell ref="P112:P117"/>
    <mergeCell ref="R112:R117"/>
    <mergeCell ref="C119:C121"/>
    <mergeCell ref="D119:D121"/>
    <mergeCell ref="E119:E121"/>
    <mergeCell ref="F119:F121"/>
    <mergeCell ref="H119:H121"/>
    <mergeCell ref="I119:I121"/>
    <mergeCell ref="J119:J121"/>
    <mergeCell ref="K119:K121"/>
    <mergeCell ref="L119:L121"/>
    <mergeCell ref="C122:S122"/>
    <mergeCell ref="M119:M121"/>
    <mergeCell ref="O119:O121"/>
    <mergeCell ref="P119:P121"/>
    <mergeCell ref="Q119:Q121"/>
    <mergeCell ref="R119:R121"/>
    <mergeCell ref="S119:S121"/>
  </mergeCells>
  <hyperlinks>
    <hyperlink ref="Z7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N185"/>
  <sheetViews>
    <sheetView zoomScalePageLayoutView="0" workbookViewId="0" topLeftCell="A1">
      <selection activeCell="AA7" sqref="AA7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hidden="1" customWidth="1" outlineLevel="1"/>
    <col min="8" max="8" width="15.7109375" style="1" customWidth="1" collapsed="1"/>
    <col min="9" max="15" width="8.7109375" style="1" hidden="1" customWidth="1" outlineLevel="1"/>
    <col min="16" max="16" width="15.7109375" style="1" customWidth="1" collapsed="1"/>
    <col min="17" max="20" width="8.7109375" style="1" hidden="1" customWidth="1" outlineLevel="1"/>
    <col min="21" max="21" width="15.7109375" style="1" customWidth="1" collapsed="1"/>
    <col min="22" max="22" width="9.421875" style="9" bestFit="1" customWidth="1"/>
    <col min="23" max="23" width="10.7109375" style="51" customWidth="1"/>
    <col min="24" max="24" width="10.7109375" style="9" customWidth="1"/>
    <col min="25" max="26" width="9.140625" style="9" customWidth="1"/>
    <col min="27" max="33" width="9.140625" style="1" customWidth="1"/>
    <col min="34" max="34" width="9.140625" style="39" customWidth="1"/>
    <col min="35" max="40" width="9.140625" style="37" customWidth="1"/>
    <col min="41" max="16384" width="9.140625" style="1" customWidth="1"/>
  </cols>
  <sheetData>
    <row r="1" ht="13.5">
      <c r="B1" s="1" t="s">
        <v>12</v>
      </c>
    </row>
    <row r="2" spans="2:7" ht="15" customHeight="1">
      <c r="B2" s="13" t="s">
        <v>21</v>
      </c>
      <c r="C2" s="13"/>
      <c r="D2" s="13"/>
      <c r="E2" s="13"/>
      <c r="F2" s="13"/>
      <c r="G2" s="13"/>
    </row>
    <row r="3" spans="2:7" ht="15" customHeight="1">
      <c r="B3" s="17" t="s">
        <v>69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16" ht="15" customHeight="1">
      <c r="B5" s="123" t="s">
        <v>73</v>
      </c>
      <c r="C5" s="13"/>
      <c r="D5" s="13"/>
      <c r="E5" s="13"/>
      <c r="F5" s="13"/>
      <c r="G5" s="13"/>
      <c r="P5" s="124" t="s">
        <v>48</v>
      </c>
    </row>
    <row r="6" spans="2:40" s="68" customFormat="1" ht="15" customHeight="1">
      <c r="B6" s="91"/>
      <c r="C6" s="92"/>
      <c r="D6" s="92"/>
      <c r="E6" s="92"/>
      <c r="F6" s="92"/>
      <c r="G6" s="92"/>
      <c r="V6" s="19"/>
      <c r="W6" s="65"/>
      <c r="X6" s="19"/>
      <c r="Y6" s="19"/>
      <c r="Z6" s="19"/>
      <c r="AH6" s="66"/>
      <c r="AI6" s="69"/>
      <c r="AJ6" s="69"/>
      <c r="AK6" s="69"/>
      <c r="AL6" s="69"/>
      <c r="AM6" s="69"/>
      <c r="AN6" s="69"/>
    </row>
    <row r="7" spans="2:40" s="68" customFormat="1" ht="15" customHeight="1">
      <c r="B7" s="376" t="s">
        <v>22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19"/>
      <c r="W7" s="65"/>
      <c r="X7" s="19"/>
      <c r="Y7" s="19"/>
      <c r="Z7" s="19"/>
      <c r="AA7" s="185" t="s">
        <v>68</v>
      </c>
      <c r="AH7" s="66"/>
      <c r="AI7" s="69"/>
      <c r="AJ7" s="69"/>
      <c r="AK7" s="69"/>
      <c r="AL7" s="69"/>
      <c r="AM7" s="69"/>
      <c r="AN7" s="69"/>
    </row>
    <row r="8" spans="2:40" ht="12.75" customHeight="1">
      <c r="B8" s="100" t="s">
        <v>31</v>
      </c>
      <c r="C8" s="93"/>
      <c r="D8" s="93"/>
      <c r="E8" s="93"/>
      <c r="F8" s="93"/>
      <c r="G8" s="93"/>
      <c r="H8" s="94"/>
      <c r="I8" s="94"/>
      <c r="J8" s="94"/>
      <c r="K8" s="94"/>
      <c r="L8" s="94"/>
      <c r="M8" s="94"/>
      <c r="N8" s="94"/>
      <c r="O8" s="94"/>
      <c r="P8" s="19"/>
      <c r="Q8" s="19"/>
      <c r="R8" s="94"/>
      <c r="S8" s="94"/>
      <c r="T8" s="94"/>
      <c r="U8" s="94"/>
      <c r="AH8" s="9"/>
      <c r="AI8" s="1"/>
      <c r="AJ8" s="1"/>
      <c r="AK8" s="1"/>
      <c r="AL8" s="1"/>
      <c r="AM8" s="1"/>
      <c r="AN8" s="1"/>
    </row>
    <row r="9" spans="2:40" ht="12.75" customHeight="1">
      <c r="B9" s="101" t="s">
        <v>32</v>
      </c>
      <c r="C9" s="63"/>
      <c r="D9" s="63"/>
      <c r="E9" s="63"/>
      <c r="F9" s="63"/>
      <c r="G9" s="63"/>
      <c r="H9" s="96"/>
      <c r="I9" s="96"/>
      <c r="J9" s="96"/>
      <c r="K9" s="96"/>
      <c r="L9" s="96"/>
      <c r="M9" s="96"/>
      <c r="N9" s="96"/>
      <c r="O9" s="96"/>
      <c r="P9" s="19"/>
      <c r="Q9" s="19"/>
      <c r="R9" s="96"/>
      <c r="S9" s="96"/>
      <c r="T9" s="96"/>
      <c r="U9" s="96"/>
      <c r="AH9" s="9"/>
      <c r="AI9" s="1"/>
      <c r="AJ9" s="1"/>
      <c r="AK9" s="1"/>
      <c r="AL9" s="1"/>
      <c r="AM9" s="1"/>
      <c r="AN9" s="1"/>
    </row>
    <row r="10" spans="2:40" ht="12.75" customHeight="1">
      <c r="B10" s="102" t="s">
        <v>33</v>
      </c>
      <c r="C10" s="97"/>
      <c r="D10" s="97"/>
      <c r="E10" s="97"/>
      <c r="F10" s="97"/>
      <c r="G10" s="97"/>
      <c r="H10" s="98"/>
      <c r="I10" s="98"/>
      <c r="J10" s="98"/>
      <c r="K10" s="98"/>
      <c r="L10" s="98"/>
      <c r="M10" s="98"/>
      <c r="N10" s="98"/>
      <c r="O10" s="98"/>
      <c r="P10" s="99"/>
      <c r="Q10" s="99"/>
      <c r="R10" s="98"/>
      <c r="S10" s="98"/>
      <c r="T10" s="98"/>
      <c r="U10" s="98"/>
      <c r="AH10" s="9"/>
      <c r="AI10" s="1"/>
      <c r="AJ10" s="1"/>
      <c r="AK10" s="1"/>
      <c r="AL10" s="1"/>
      <c r="AM10" s="1"/>
      <c r="AN10" s="1"/>
    </row>
    <row r="11" spans="2:40" ht="12.75" customHeight="1">
      <c r="B11" s="95"/>
      <c r="C11" s="63"/>
      <c r="D11" s="63"/>
      <c r="E11" s="63"/>
      <c r="F11" s="63"/>
      <c r="G11" s="63"/>
      <c r="H11" s="96"/>
      <c r="I11" s="96"/>
      <c r="J11" s="96"/>
      <c r="K11" s="96"/>
      <c r="L11" s="96"/>
      <c r="M11" s="96"/>
      <c r="N11" s="96"/>
      <c r="O11" s="96"/>
      <c r="P11" s="19"/>
      <c r="Q11" s="19"/>
      <c r="R11" s="96"/>
      <c r="S11" s="96"/>
      <c r="T11" s="96"/>
      <c r="U11" s="96"/>
      <c r="AH11" s="9"/>
      <c r="AI11" s="1"/>
      <c r="AJ11" s="1"/>
      <c r="AK11" s="1"/>
      <c r="AL11" s="1"/>
      <c r="AM11" s="1"/>
      <c r="AN11" s="1"/>
    </row>
    <row r="12" ht="12.75" customHeight="1"/>
    <row r="13" spans="2:40" s="14" customFormat="1" ht="15" customHeight="1">
      <c r="B13" s="116" t="s">
        <v>46</v>
      </c>
      <c r="C13" s="18"/>
      <c r="D13" s="18"/>
      <c r="E13" s="18"/>
      <c r="F13" s="18"/>
      <c r="G13" s="18"/>
      <c r="P13" s="15"/>
      <c r="Q13" s="15"/>
      <c r="V13" s="88"/>
      <c r="W13" s="121"/>
      <c r="X13" s="88"/>
      <c r="Y13" s="88"/>
      <c r="Z13" s="88"/>
      <c r="AH13" s="40"/>
      <c r="AI13" s="38"/>
      <c r="AJ13" s="38"/>
      <c r="AK13" s="38"/>
      <c r="AL13" s="38"/>
      <c r="AM13" s="38"/>
      <c r="AN13" s="38"/>
    </row>
    <row r="14" spans="2:40" s="14" customFormat="1" ht="15" customHeight="1">
      <c r="B14" s="44">
        <v>0.03852</v>
      </c>
      <c r="C14" s="18"/>
      <c r="D14" s="18"/>
      <c r="E14" s="18"/>
      <c r="F14" s="18"/>
      <c r="G14" s="18"/>
      <c r="P14" s="15"/>
      <c r="Q14" s="15"/>
      <c r="V14" s="88"/>
      <c r="W14" s="121"/>
      <c r="X14" s="88"/>
      <c r="Y14" s="88"/>
      <c r="Z14" s="88"/>
      <c r="AH14" s="40"/>
      <c r="AI14" s="38"/>
      <c r="AJ14" s="38"/>
      <c r="AK14" s="38"/>
      <c r="AL14" s="38"/>
      <c r="AM14" s="38"/>
      <c r="AN14" s="38"/>
    </row>
    <row r="15" spans="2:40" s="14" customFormat="1" ht="15" customHeight="1">
      <c r="B15" s="43" t="s">
        <v>74</v>
      </c>
      <c r="C15" s="18"/>
      <c r="D15" s="18"/>
      <c r="E15" s="18"/>
      <c r="F15" s="18"/>
      <c r="G15" s="18"/>
      <c r="P15" s="15"/>
      <c r="Q15" s="15"/>
      <c r="V15" s="88"/>
      <c r="W15" s="121"/>
      <c r="X15" s="88"/>
      <c r="Y15" s="88"/>
      <c r="Z15" s="88"/>
      <c r="AH15" s="40"/>
      <c r="AI15" s="38"/>
      <c r="AJ15" s="38"/>
      <c r="AK15" s="38"/>
      <c r="AL15" s="38"/>
      <c r="AM15" s="38"/>
      <c r="AN15" s="38"/>
    </row>
    <row r="16" spans="2:17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  <c r="Q16" s="4"/>
    </row>
    <row r="17" spans="2:20" ht="24" customHeight="1">
      <c r="B17" s="114" t="s">
        <v>51</v>
      </c>
      <c r="C17" s="11"/>
      <c r="D17" s="11"/>
      <c r="E17" s="11"/>
      <c r="F17" s="11"/>
      <c r="G17" s="11"/>
      <c r="I17" s="9"/>
      <c r="J17" s="9"/>
      <c r="K17" s="9"/>
      <c r="L17" s="9"/>
      <c r="M17" s="9"/>
      <c r="N17" s="9"/>
      <c r="O17" s="9"/>
      <c r="P17" s="4"/>
      <c r="Q17" s="4"/>
      <c r="R17" s="9"/>
      <c r="S17" s="9"/>
      <c r="T17" s="9"/>
    </row>
    <row r="18" spans="2:21" ht="15" customHeight="1">
      <c r="B18" s="105" t="s">
        <v>44</v>
      </c>
      <c r="C18" s="11"/>
      <c r="D18" s="11"/>
      <c r="E18" s="11"/>
      <c r="F18" s="11"/>
      <c r="G18" s="11"/>
      <c r="H18" s="340" t="s">
        <v>28</v>
      </c>
      <c r="I18" s="9"/>
      <c r="J18" s="9"/>
      <c r="K18" s="9"/>
      <c r="L18" s="9"/>
      <c r="M18" s="9"/>
      <c r="N18" s="9"/>
      <c r="O18" s="9"/>
      <c r="P18" s="340" t="s">
        <v>47</v>
      </c>
      <c r="Q18" s="117"/>
      <c r="R18" s="9"/>
      <c r="S18" s="9"/>
      <c r="T18" s="9"/>
      <c r="U18" s="340" t="s">
        <v>30</v>
      </c>
    </row>
    <row r="19" spans="2:21" ht="15" customHeight="1">
      <c r="B19" s="110" t="s">
        <v>36</v>
      </c>
      <c r="C19" s="11"/>
      <c r="D19" s="11"/>
      <c r="E19" s="11"/>
      <c r="F19" s="11"/>
      <c r="G19" s="11"/>
      <c r="H19" s="341"/>
      <c r="I19" s="9"/>
      <c r="J19" s="9"/>
      <c r="K19" s="9"/>
      <c r="L19" s="9"/>
      <c r="M19" s="9"/>
      <c r="N19" s="9"/>
      <c r="O19" s="9"/>
      <c r="P19" s="341"/>
      <c r="Q19" s="117"/>
      <c r="R19" s="9"/>
      <c r="S19" s="9"/>
      <c r="T19" s="9"/>
      <c r="U19" s="341"/>
    </row>
    <row r="20" spans="2:40" s="5" customFormat="1" ht="13.5">
      <c r="B20" s="103" t="s">
        <v>75</v>
      </c>
      <c r="C20" s="107" t="s">
        <v>13</v>
      </c>
      <c r="D20" s="82" t="s">
        <v>14</v>
      </c>
      <c r="E20" s="82" t="s">
        <v>0</v>
      </c>
      <c r="F20" s="82" t="s">
        <v>15</v>
      </c>
      <c r="G20" s="109" t="s">
        <v>16</v>
      </c>
      <c r="H20" s="343"/>
      <c r="I20" s="104" t="s">
        <v>17</v>
      </c>
      <c r="J20" s="45" t="s">
        <v>18</v>
      </c>
      <c r="K20" s="104" t="s">
        <v>6</v>
      </c>
      <c r="L20" s="45" t="s">
        <v>5</v>
      </c>
      <c r="M20" s="45" t="s">
        <v>1</v>
      </c>
      <c r="N20" s="45" t="s">
        <v>26</v>
      </c>
      <c r="O20" s="108" t="s">
        <v>27</v>
      </c>
      <c r="P20" s="343"/>
      <c r="Q20" s="45" t="s">
        <v>3</v>
      </c>
      <c r="R20" s="104" t="s">
        <v>4</v>
      </c>
      <c r="S20" s="45" t="s">
        <v>2</v>
      </c>
      <c r="T20" s="108" t="s">
        <v>19</v>
      </c>
      <c r="U20" s="343"/>
      <c r="V20" s="89"/>
      <c r="W20" s="122"/>
      <c r="X20" s="89"/>
      <c r="Y20" s="89"/>
      <c r="Z20" s="89"/>
      <c r="AH20" s="41"/>
      <c r="AI20" s="42"/>
      <c r="AJ20" s="42"/>
      <c r="AK20" s="42"/>
      <c r="AL20" s="42"/>
      <c r="AM20" s="42"/>
      <c r="AN20" s="42"/>
    </row>
    <row r="21" spans="2:21" ht="12.75" customHeight="1">
      <c r="B21" s="16" t="s">
        <v>35</v>
      </c>
      <c r="C21" s="20"/>
      <c r="D21" s="20"/>
      <c r="E21" s="20"/>
      <c r="F21" s="20"/>
      <c r="G21" s="20"/>
      <c r="H21" s="21"/>
      <c r="I21" s="31"/>
      <c r="J21" s="22"/>
      <c r="K21" s="22"/>
      <c r="L21" s="22"/>
      <c r="M21" s="22"/>
      <c r="N21" s="22"/>
      <c r="O21" s="22"/>
      <c r="P21" s="23"/>
      <c r="Q21" s="21"/>
      <c r="R21" s="22"/>
      <c r="S21" s="31"/>
      <c r="T21" s="35"/>
      <c r="U21" s="35"/>
    </row>
    <row r="22" spans="2:34" ht="12.75" customHeight="1">
      <c r="B22" s="6" t="s">
        <v>25</v>
      </c>
      <c r="C22" s="328">
        <f>ROUND(B14*C155,6)</f>
        <v>0.255994</v>
      </c>
      <c r="D22" s="328">
        <f>ROUND(B14*C156,6)</f>
        <v>0.027953</v>
      </c>
      <c r="E22" s="328">
        <f>C157</f>
        <v>0.007946</v>
      </c>
      <c r="F22" s="328">
        <f>C158</f>
        <v>0</v>
      </c>
      <c r="G22" s="328">
        <f>C159</f>
        <v>0</v>
      </c>
      <c r="H22" s="364">
        <f>SUM(C22:G27)</f>
        <v>0.291893</v>
      </c>
      <c r="I22" s="362" t="s">
        <v>29</v>
      </c>
      <c r="J22" s="178">
        <v>0</v>
      </c>
      <c r="K22" s="360">
        <f>ROUND(B14*C171,6)</f>
        <v>0.044711</v>
      </c>
      <c r="L22" s="360">
        <f>C172</f>
        <v>0.001526</v>
      </c>
      <c r="M22" s="360">
        <f>C173</f>
        <v>0</v>
      </c>
      <c r="N22" s="362" t="s">
        <v>29</v>
      </c>
      <c r="O22" s="362" t="s">
        <v>29</v>
      </c>
      <c r="P22" s="24">
        <f>J22+K22+L22+M22</f>
        <v>0.046237</v>
      </c>
      <c r="Q22" s="360">
        <f>D177</f>
        <v>0.001336</v>
      </c>
      <c r="R22" s="374">
        <f>C178</f>
        <v>0.014362</v>
      </c>
      <c r="S22" s="173">
        <v>0</v>
      </c>
      <c r="T22" s="360">
        <f>C184</f>
        <v>0.003104</v>
      </c>
      <c r="U22" s="33">
        <f>Q22+R22+S22+T22</f>
        <v>0.018802</v>
      </c>
      <c r="V22" s="90"/>
      <c r="AH22" s="119"/>
    </row>
    <row r="23" spans="2:34" ht="12.75" customHeight="1">
      <c r="B23" s="6" t="s">
        <v>7</v>
      </c>
      <c r="C23" s="328"/>
      <c r="D23" s="328"/>
      <c r="E23" s="328"/>
      <c r="F23" s="328"/>
      <c r="G23" s="328"/>
      <c r="H23" s="364"/>
      <c r="I23" s="362"/>
      <c r="J23" s="178">
        <f>C164</f>
        <v>0.083194</v>
      </c>
      <c r="K23" s="360"/>
      <c r="L23" s="360"/>
      <c r="M23" s="360"/>
      <c r="N23" s="362"/>
      <c r="O23" s="362"/>
      <c r="P23" s="24">
        <f>J23+K22+L22+M22</f>
        <v>0.129431</v>
      </c>
      <c r="Q23" s="360"/>
      <c r="R23" s="374"/>
      <c r="S23" s="173">
        <f>C179</f>
        <v>0.0376</v>
      </c>
      <c r="T23" s="360"/>
      <c r="U23" s="33">
        <f>Q22+R22+S23+T22</f>
        <v>0.056402</v>
      </c>
      <c r="V23" s="90"/>
      <c r="AH23" s="119"/>
    </row>
    <row r="24" spans="2:34" ht="12.75" customHeight="1">
      <c r="B24" s="6" t="s">
        <v>8</v>
      </c>
      <c r="C24" s="328"/>
      <c r="D24" s="328"/>
      <c r="E24" s="328"/>
      <c r="F24" s="328"/>
      <c r="G24" s="328"/>
      <c r="H24" s="364"/>
      <c r="I24" s="362"/>
      <c r="J24" s="178">
        <f>C165</f>
        <v>0.076146</v>
      </c>
      <c r="K24" s="360"/>
      <c r="L24" s="360"/>
      <c r="M24" s="360"/>
      <c r="N24" s="362"/>
      <c r="O24" s="362"/>
      <c r="P24" s="24">
        <f>J24+K22+L22+M22</f>
        <v>0.122383</v>
      </c>
      <c r="Q24" s="360"/>
      <c r="R24" s="374"/>
      <c r="S24" s="173">
        <f>C180</f>
        <v>0.0217</v>
      </c>
      <c r="T24" s="360"/>
      <c r="U24" s="33">
        <f>Q22+R22+S24+T22</f>
        <v>0.040502</v>
      </c>
      <c r="V24" s="90"/>
      <c r="AH24" s="119"/>
    </row>
    <row r="25" spans="2:34" ht="12.75" customHeight="1">
      <c r="B25" s="6" t="s">
        <v>9</v>
      </c>
      <c r="C25" s="328"/>
      <c r="D25" s="328"/>
      <c r="E25" s="328"/>
      <c r="F25" s="328"/>
      <c r="G25" s="328"/>
      <c r="H25" s="364"/>
      <c r="I25" s="362"/>
      <c r="J25" s="178">
        <f>C166</f>
        <v>0.076466</v>
      </c>
      <c r="K25" s="360"/>
      <c r="L25" s="360"/>
      <c r="M25" s="360"/>
      <c r="N25" s="362"/>
      <c r="O25" s="362"/>
      <c r="P25" s="24">
        <f>J25+K22+L22+M22</f>
        <v>0.122703</v>
      </c>
      <c r="Q25" s="360"/>
      <c r="R25" s="374"/>
      <c r="S25" s="173">
        <f>C181</f>
        <v>0.0173</v>
      </c>
      <c r="T25" s="360"/>
      <c r="U25" s="33">
        <f>Q22+R22+S25+T22</f>
        <v>0.036102</v>
      </c>
      <c r="V25" s="90"/>
      <c r="AH25" s="119"/>
    </row>
    <row r="26" spans="2:34" ht="12.75" customHeight="1">
      <c r="B26" s="6" t="s">
        <v>10</v>
      </c>
      <c r="C26" s="328"/>
      <c r="D26" s="328"/>
      <c r="E26" s="328"/>
      <c r="F26" s="328"/>
      <c r="G26" s="328"/>
      <c r="H26" s="364"/>
      <c r="I26" s="362"/>
      <c r="J26" s="178">
        <f>C167</f>
        <v>0.057136</v>
      </c>
      <c r="K26" s="360"/>
      <c r="L26" s="360"/>
      <c r="M26" s="360"/>
      <c r="N26" s="362"/>
      <c r="O26" s="362"/>
      <c r="P26" s="24">
        <f>J26+K22+L22+M22</f>
        <v>0.10337299999999999</v>
      </c>
      <c r="Q26" s="360"/>
      <c r="R26" s="374"/>
      <c r="S26" s="173">
        <f>C182</f>
        <v>0.012</v>
      </c>
      <c r="T26" s="360"/>
      <c r="U26" s="33">
        <f>Q22+R22+S26+T22</f>
        <v>0.030802</v>
      </c>
      <c r="V26" s="90"/>
      <c r="AH26" s="119"/>
    </row>
    <row r="27" spans="2:34" ht="12.75" customHeight="1">
      <c r="B27" s="6" t="s">
        <v>11</v>
      </c>
      <c r="C27" s="329"/>
      <c r="D27" s="329"/>
      <c r="E27" s="329"/>
      <c r="F27" s="329"/>
      <c r="G27" s="329"/>
      <c r="H27" s="365"/>
      <c r="I27" s="363"/>
      <c r="J27" s="178">
        <f>C168</f>
        <v>0.028942</v>
      </c>
      <c r="K27" s="361"/>
      <c r="L27" s="361"/>
      <c r="M27" s="361"/>
      <c r="N27" s="363"/>
      <c r="O27" s="363"/>
      <c r="P27" s="24">
        <f>J27+K22+L22+M22</f>
        <v>0.075179</v>
      </c>
      <c r="Q27" s="361"/>
      <c r="R27" s="375"/>
      <c r="S27" s="174">
        <f>C183</f>
        <v>0.0042</v>
      </c>
      <c r="T27" s="361"/>
      <c r="U27" s="33">
        <f>Q22+R22+S27+T22</f>
        <v>0.023001999999999998</v>
      </c>
      <c r="V27" s="90"/>
      <c r="AH27" s="119"/>
    </row>
    <row r="28" spans="2:34" ht="13.5">
      <c r="B28" s="55" t="s">
        <v>34</v>
      </c>
      <c r="C28" s="48"/>
      <c r="D28" s="52"/>
      <c r="E28" s="36"/>
      <c r="F28" s="48"/>
      <c r="G28" s="72"/>
      <c r="H28" s="49"/>
      <c r="I28" s="36"/>
      <c r="J28" s="53"/>
      <c r="K28" s="50"/>
      <c r="L28" s="50"/>
      <c r="M28" s="53"/>
      <c r="N28" s="50"/>
      <c r="O28" s="53"/>
      <c r="P28" s="49"/>
      <c r="Q28" s="49"/>
      <c r="R28" s="53"/>
      <c r="S28" s="36"/>
      <c r="T28" s="36"/>
      <c r="U28" s="36"/>
      <c r="AH28" s="119"/>
    </row>
    <row r="29" spans="2:40" s="9" customFormat="1" ht="13.5">
      <c r="B29" s="56" t="s">
        <v>45</v>
      </c>
      <c r="C29" s="327" t="s">
        <v>29</v>
      </c>
      <c r="D29" s="327" t="s">
        <v>29</v>
      </c>
      <c r="E29" s="335">
        <f>E157</f>
        <v>78.82</v>
      </c>
      <c r="F29" s="327" t="s">
        <v>29</v>
      </c>
      <c r="G29" s="327" t="s">
        <v>29</v>
      </c>
      <c r="H29" s="356">
        <f>SUM(C29:G31)</f>
        <v>78.82</v>
      </c>
      <c r="I29" s="176">
        <f>C161</f>
        <v>60.24999999999999</v>
      </c>
      <c r="J29" s="327" t="s">
        <v>29</v>
      </c>
      <c r="K29" s="327" t="s">
        <v>29</v>
      </c>
      <c r="L29" s="327" t="s">
        <v>29</v>
      </c>
      <c r="M29" s="327" t="s">
        <v>29</v>
      </c>
      <c r="N29" s="358">
        <f>C174</f>
        <v>0</v>
      </c>
      <c r="O29" s="358">
        <f>C175</f>
        <v>0</v>
      </c>
      <c r="P29" s="57">
        <f>I29+N29+O29</f>
        <v>60.24999999999999</v>
      </c>
      <c r="Q29" s="327" t="s">
        <v>29</v>
      </c>
      <c r="R29" s="346" t="s">
        <v>29</v>
      </c>
      <c r="S29" s="358">
        <f>D179</f>
        <v>-27.01</v>
      </c>
      <c r="T29" s="327" t="s">
        <v>29</v>
      </c>
      <c r="U29" s="356">
        <f>S29</f>
        <v>-27.01</v>
      </c>
      <c r="W29" s="51"/>
      <c r="AH29" s="119"/>
      <c r="AI29" s="39"/>
      <c r="AJ29" s="39"/>
      <c r="AK29" s="39"/>
      <c r="AL29" s="39"/>
      <c r="AM29" s="39"/>
      <c r="AN29" s="39"/>
    </row>
    <row r="30" spans="2:34" ht="13.5">
      <c r="B30" s="56" t="s">
        <v>23</v>
      </c>
      <c r="C30" s="328"/>
      <c r="D30" s="328"/>
      <c r="E30" s="335"/>
      <c r="F30" s="328"/>
      <c r="G30" s="328"/>
      <c r="H30" s="356"/>
      <c r="I30" s="176">
        <f>C162</f>
        <v>449.72</v>
      </c>
      <c r="J30" s="328"/>
      <c r="K30" s="328"/>
      <c r="L30" s="328"/>
      <c r="M30" s="328"/>
      <c r="N30" s="358"/>
      <c r="O30" s="358"/>
      <c r="P30" s="57">
        <f>I30+N29+O29</f>
        <v>449.72</v>
      </c>
      <c r="Q30" s="328"/>
      <c r="R30" s="347"/>
      <c r="S30" s="358"/>
      <c r="T30" s="328"/>
      <c r="U30" s="356"/>
      <c r="AH30" s="119"/>
    </row>
    <row r="31" spans="2:40" s="9" customFormat="1" ht="13.5">
      <c r="B31" s="54" t="s">
        <v>24</v>
      </c>
      <c r="C31" s="329"/>
      <c r="D31" s="329"/>
      <c r="E31" s="336"/>
      <c r="F31" s="329"/>
      <c r="G31" s="329"/>
      <c r="H31" s="357"/>
      <c r="I31" s="177">
        <f>C163</f>
        <v>1057.28</v>
      </c>
      <c r="J31" s="329"/>
      <c r="K31" s="329"/>
      <c r="L31" s="329"/>
      <c r="M31" s="329"/>
      <c r="N31" s="359"/>
      <c r="O31" s="359"/>
      <c r="P31" s="58">
        <f>I31+N29+O29</f>
        <v>1057.28</v>
      </c>
      <c r="Q31" s="329"/>
      <c r="R31" s="348"/>
      <c r="S31" s="359"/>
      <c r="T31" s="329"/>
      <c r="U31" s="357"/>
      <c r="W31" s="51"/>
      <c r="AH31" s="119"/>
      <c r="AI31" s="39"/>
      <c r="AJ31" s="39"/>
      <c r="AK31" s="39"/>
      <c r="AL31" s="39"/>
      <c r="AM31" s="39"/>
      <c r="AN31" s="39"/>
    </row>
    <row r="32" spans="2:40" s="9" customFormat="1" ht="25.5" customHeight="1">
      <c r="B32" s="112" t="s">
        <v>38</v>
      </c>
      <c r="C32" s="332" t="s">
        <v>43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4"/>
      <c r="V32" s="113"/>
      <c r="W32" s="113"/>
      <c r="X32" s="113"/>
      <c r="Y32" s="113"/>
      <c r="Z32" s="113"/>
      <c r="AH32" s="39"/>
      <c r="AI32" s="39"/>
      <c r="AJ32" s="39"/>
      <c r="AK32" s="39"/>
      <c r="AL32" s="39"/>
      <c r="AM32" s="39"/>
      <c r="AN32" s="39"/>
    </row>
    <row r="33" spans="2:40" s="19" customFormat="1" ht="13.5">
      <c r="B33" s="59"/>
      <c r="C33" s="60"/>
      <c r="D33" s="60"/>
      <c r="E33" s="60"/>
      <c r="F33" s="60"/>
      <c r="G33" s="60"/>
      <c r="H33" s="61"/>
      <c r="I33" s="81"/>
      <c r="J33" s="81"/>
      <c r="K33" s="81"/>
      <c r="L33" s="81"/>
      <c r="M33" s="81"/>
      <c r="N33" s="81"/>
      <c r="O33" s="81"/>
      <c r="P33" s="62"/>
      <c r="Q33" s="62"/>
      <c r="R33" s="81"/>
      <c r="S33" s="81"/>
      <c r="W33" s="65"/>
      <c r="AH33" s="66"/>
      <c r="AI33" s="66"/>
      <c r="AJ33" s="66"/>
      <c r="AK33" s="66"/>
      <c r="AL33" s="66"/>
      <c r="AM33" s="66"/>
      <c r="AN33" s="66"/>
    </row>
    <row r="34" spans="3:21" ht="13.5">
      <c r="C34" s="9"/>
      <c r="D34" s="9"/>
      <c r="E34" s="9"/>
      <c r="F34" s="9"/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21" ht="24" customHeight="1">
      <c r="B35" s="114" t="s">
        <v>52</v>
      </c>
      <c r="C35" s="12"/>
      <c r="D35" s="12"/>
      <c r="E35" s="12"/>
      <c r="F35" s="12"/>
      <c r="G35" s="12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2:21" ht="15" customHeight="1">
      <c r="B36" s="105" t="s">
        <v>44</v>
      </c>
      <c r="C36" s="12"/>
      <c r="D36" s="12"/>
      <c r="E36" s="12"/>
      <c r="F36" s="12"/>
      <c r="G36" s="12"/>
      <c r="H36" s="340" t="s">
        <v>28</v>
      </c>
      <c r="I36" s="10"/>
      <c r="J36" s="10"/>
      <c r="K36" s="10"/>
      <c r="L36" s="10"/>
      <c r="M36" s="10"/>
      <c r="N36" s="10"/>
      <c r="O36" s="10"/>
      <c r="P36" s="340" t="s">
        <v>47</v>
      </c>
      <c r="Q36" s="117"/>
      <c r="R36" s="10"/>
      <c r="S36" s="10"/>
      <c r="T36" s="10"/>
      <c r="U36" s="340" t="s">
        <v>30</v>
      </c>
    </row>
    <row r="37" spans="2:21" ht="15" customHeight="1">
      <c r="B37" s="110" t="s">
        <v>37</v>
      </c>
      <c r="C37" s="12"/>
      <c r="D37" s="12"/>
      <c r="E37" s="12"/>
      <c r="F37" s="12"/>
      <c r="G37" s="12"/>
      <c r="H37" s="341"/>
      <c r="I37" s="10"/>
      <c r="J37" s="10"/>
      <c r="K37" s="10"/>
      <c r="L37" s="10"/>
      <c r="M37" s="10"/>
      <c r="N37" s="10"/>
      <c r="O37" s="10"/>
      <c r="P37" s="341"/>
      <c r="Q37" s="117"/>
      <c r="R37" s="10"/>
      <c r="S37" s="10"/>
      <c r="T37" s="10"/>
      <c r="U37" s="341"/>
    </row>
    <row r="38" spans="2:21" ht="13.5">
      <c r="B38" s="103" t="s">
        <v>75</v>
      </c>
      <c r="C38" s="107" t="s">
        <v>13</v>
      </c>
      <c r="D38" s="82" t="s">
        <v>14</v>
      </c>
      <c r="E38" s="82" t="s">
        <v>0</v>
      </c>
      <c r="F38" s="82" t="s">
        <v>15</v>
      </c>
      <c r="G38" s="109" t="s">
        <v>16</v>
      </c>
      <c r="H38" s="343"/>
      <c r="I38" s="111" t="s">
        <v>17</v>
      </c>
      <c r="J38" s="34" t="s">
        <v>18</v>
      </c>
      <c r="K38" s="34" t="s">
        <v>6</v>
      </c>
      <c r="L38" s="34" t="s">
        <v>5</v>
      </c>
      <c r="M38" s="34" t="s">
        <v>1</v>
      </c>
      <c r="N38" s="45" t="s">
        <v>26</v>
      </c>
      <c r="O38" s="108" t="s">
        <v>27</v>
      </c>
      <c r="P38" s="343"/>
      <c r="Q38" s="34" t="s">
        <v>3</v>
      </c>
      <c r="R38" s="111" t="s">
        <v>4</v>
      </c>
      <c r="S38" s="106" t="s">
        <v>2</v>
      </c>
      <c r="T38" s="106" t="s">
        <v>19</v>
      </c>
      <c r="U38" s="343"/>
    </row>
    <row r="39" spans="2:40" ht="13.5">
      <c r="B39" s="16" t="s">
        <v>35</v>
      </c>
      <c r="C39" s="25"/>
      <c r="D39" s="26"/>
      <c r="E39" s="25"/>
      <c r="F39" s="26"/>
      <c r="G39" s="26"/>
      <c r="H39" s="27"/>
      <c r="I39" s="26"/>
      <c r="J39" s="25"/>
      <c r="K39" s="26"/>
      <c r="L39" s="26"/>
      <c r="M39" s="26"/>
      <c r="N39" s="26"/>
      <c r="O39" s="26"/>
      <c r="P39" s="28"/>
      <c r="Q39" s="28"/>
      <c r="R39" s="25"/>
      <c r="S39" s="26"/>
      <c r="T39" s="35"/>
      <c r="U39" s="35"/>
      <c r="AH39" s="1"/>
      <c r="AI39" s="1"/>
      <c r="AJ39" s="1"/>
      <c r="AK39" s="1"/>
      <c r="AL39" s="1"/>
      <c r="AM39" s="1"/>
      <c r="AN39" s="1"/>
    </row>
    <row r="40" spans="2:40" ht="13.5">
      <c r="B40" s="6" t="s">
        <v>25</v>
      </c>
      <c r="C40" s="328">
        <f>ROUND(B14*C155,6)</f>
        <v>0.255994</v>
      </c>
      <c r="D40" s="328">
        <f>ROUND(B14*C156,6)</f>
        <v>0.027953</v>
      </c>
      <c r="E40" s="328">
        <f>C157</f>
        <v>0.007946</v>
      </c>
      <c r="F40" s="328">
        <f>C158</f>
        <v>0</v>
      </c>
      <c r="G40" s="328">
        <f>C159</f>
        <v>0</v>
      </c>
      <c r="H40" s="377">
        <f>SUM(C40:G45)</f>
        <v>0.291893</v>
      </c>
      <c r="I40" s="362" t="s">
        <v>29</v>
      </c>
      <c r="J40" s="79">
        <v>0</v>
      </c>
      <c r="K40" s="360">
        <f>ROUND(B14*D171,6)</f>
        <v>0.038208</v>
      </c>
      <c r="L40" s="360">
        <f>C172</f>
        <v>0.001526</v>
      </c>
      <c r="M40" s="360">
        <f>C173</f>
        <v>0</v>
      </c>
      <c r="N40" s="362" t="s">
        <v>29</v>
      </c>
      <c r="O40" s="362" t="s">
        <v>29</v>
      </c>
      <c r="P40" s="29">
        <f>J40+K40+L40+M40</f>
        <v>0.039734</v>
      </c>
      <c r="Q40" s="360">
        <f>D177</f>
        <v>0.001336</v>
      </c>
      <c r="R40" s="368">
        <f>C178</f>
        <v>0.014362</v>
      </c>
      <c r="S40" s="78">
        <v>0</v>
      </c>
      <c r="T40" s="360">
        <f>C184</f>
        <v>0.003104</v>
      </c>
      <c r="U40" s="24">
        <f>Q40+R40+S40+T40</f>
        <v>0.018802</v>
      </c>
      <c r="AH40" s="120"/>
      <c r="AI40" s="1"/>
      <c r="AJ40" s="1"/>
      <c r="AK40" s="1"/>
      <c r="AL40" s="1"/>
      <c r="AM40" s="1"/>
      <c r="AN40" s="1"/>
    </row>
    <row r="41" spans="2:40" ht="13.5">
      <c r="B41" s="6" t="s">
        <v>7</v>
      </c>
      <c r="C41" s="328"/>
      <c r="D41" s="328"/>
      <c r="E41" s="328"/>
      <c r="F41" s="328"/>
      <c r="G41" s="328"/>
      <c r="H41" s="377"/>
      <c r="I41" s="362"/>
      <c r="J41" s="79">
        <f>D164</f>
        <v>0.06462</v>
      </c>
      <c r="K41" s="360"/>
      <c r="L41" s="360"/>
      <c r="M41" s="360"/>
      <c r="N41" s="362"/>
      <c r="O41" s="362"/>
      <c r="P41" s="29">
        <f>J41+K40+L40+M40</f>
        <v>0.104354</v>
      </c>
      <c r="Q41" s="360"/>
      <c r="R41" s="368"/>
      <c r="S41" s="78">
        <f>C179</f>
        <v>0.0376</v>
      </c>
      <c r="T41" s="360"/>
      <c r="U41" s="24">
        <f>Q40+R40+S41+T40</f>
        <v>0.056402</v>
      </c>
      <c r="AH41" s="120"/>
      <c r="AI41" s="1"/>
      <c r="AJ41" s="1"/>
      <c r="AK41" s="1"/>
      <c r="AL41" s="1"/>
      <c r="AM41" s="1"/>
      <c r="AN41" s="1"/>
    </row>
    <row r="42" spans="2:40" ht="13.5">
      <c r="B42" s="6" t="s">
        <v>8</v>
      </c>
      <c r="C42" s="328"/>
      <c r="D42" s="328"/>
      <c r="E42" s="328"/>
      <c r="F42" s="328"/>
      <c r="G42" s="328"/>
      <c r="H42" s="377"/>
      <c r="I42" s="362"/>
      <c r="J42" s="79">
        <f>D165</f>
        <v>0.059145</v>
      </c>
      <c r="K42" s="360"/>
      <c r="L42" s="360"/>
      <c r="M42" s="360"/>
      <c r="N42" s="362"/>
      <c r="O42" s="362"/>
      <c r="P42" s="29">
        <f>J42+K40+L40+M40</f>
        <v>0.098879</v>
      </c>
      <c r="Q42" s="360"/>
      <c r="R42" s="368"/>
      <c r="S42" s="78">
        <f>C180</f>
        <v>0.0217</v>
      </c>
      <c r="T42" s="360"/>
      <c r="U42" s="24">
        <f>Q40+R40+S42+T40</f>
        <v>0.040502</v>
      </c>
      <c r="AH42" s="120"/>
      <c r="AI42" s="1"/>
      <c r="AJ42" s="1"/>
      <c r="AK42" s="1"/>
      <c r="AL42" s="1"/>
      <c r="AM42" s="1"/>
      <c r="AN42" s="1"/>
    </row>
    <row r="43" spans="2:40" ht="13.5">
      <c r="B43" s="6" t="s">
        <v>9</v>
      </c>
      <c r="C43" s="328"/>
      <c r="D43" s="328"/>
      <c r="E43" s="328"/>
      <c r="F43" s="328"/>
      <c r="G43" s="328"/>
      <c r="H43" s="377"/>
      <c r="I43" s="362"/>
      <c r="J43" s="79">
        <f>D166</f>
        <v>0.059394</v>
      </c>
      <c r="K43" s="360"/>
      <c r="L43" s="360"/>
      <c r="M43" s="360"/>
      <c r="N43" s="362"/>
      <c r="O43" s="362"/>
      <c r="P43" s="29">
        <f>J43+K40+L40+M40</f>
        <v>0.099128</v>
      </c>
      <c r="Q43" s="360"/>
      <c r="R43" s="368"/>
      <c r="S43" s="78">
        <f>C181</f>
        <v>0.0173</v>
      </c>
      <c r="T43" s="360"/>
      <c r="U43" s="24">
        <f>Q40+R40+S43+T40</f>
        <v>0.036102</v>
      </c>
      <c r="AH43" s="120"/>
      <c r="AI43" s="1"/>
      <c r="AJ43" s="1"/>
      <c r="AK43" s="1"/>
      <c r="AL43" s="1"/>
      <c r="AM43" s="1"/>
      <c r="AN43" s="1"/>
    </row>
    <row r="44" spans="2:40" ht="13.5">
      <c r="B44" s="6" t="s">
        <v>10</v>
      </c>
      <c r="C44" s="328"/>
      <c r="D44" s="328"/>
      <c r="E44" s="328"/>
      <c r="F44" s="328"/>
      <c r="G44" s="328"/>
      <c r="H44" s="377"/>
      <c r="I44" s="362"/>
      <c r="J44" s="79">
        <f>D167</f>
        <v>0.04438</v>
      </c>
      <c r="K44" s="360"/>
      <c r="L44" s="360"/>
      <c r="M44" s="360"/>
      <c r="N44" s="362"/>
      <c r="O44" s="362"/>
      <c r="P44" s="29">
        <f>J44+K40+L40+M40</f>
        <v>0.084114</v>
      </c>
      <c r="Q44" s="360"/>
      <c r="R44" s="368"/>
      <c r="S44" s="78">
        <f>C182</f>
        <v>0.012</v>
      </c>
      <c r="T44" s="360"/>
      <c r="U44" s="24">
        <f>Q40+R40+S44+T40</f>
        <v>0.030802</v>
      </c>
      <c r="AH44" s="120"/>
      <c r="AI44" s="1"/>
      <c r="AJ44" s="1"/>
      <c r="AK44" s="1"/>
      <c r="AL44" s="1"/>
      <c r="AM44" s="1"/>
      <c r="AN44" s="1"/>
    </row>
    <row r="45" spans="2:40" ht="13.5">
      <c r="B45" s="6" t="s">
        <v>11</v>
      </c>
      <c r="C45" s="329"/>
      <c r="D45" s="329"/>
      <c r="E45" s="329"/>
      <c r="F45" s="329"/>
      <c r="G45" s="329"/>
      <c r="H45" s="378"/>
      <c r="I45" s="363"/>
      <c r="J45" s="79">
        <f>D168</f>
        <v>0.02248</v>
      </c>
      <c r="K45" s="361"/>
      <c r="L45" s="361"/>
      <c r="M45" s="361"/>
      <c r="N45" s="363"/>
      <c r="O45" s="363"/>
      <c r="P45" s="29">
        <f>J45+K40+L40+M40</f>
        <v>0.062214</v>
      </c>
      <c r="Q45" s="361"/>
      <c r="R45" s="369"/>
      <c r="S45" s="83">
        <f>C183</f>
        <v>0.0042</v>
      </c>
      <c r="T45" s="361"/>
      <c r="U45" s="24">
        <f>Q40+R40+S45+T40</f>
        <v>0.023001999999999998</v>
      </c>
      <c r="AH45" s="120"/>
      <c r="AI45" s="1"/>
      <c r="AJ45" s="1"/>
      <c r="AK45" s="1"/>
      <c r="AL45" s="1"/>
      <c r="AM45" s="1"/>
      <c r="AN45" s="1"/>
    </row>
    <row r="46" spans="2:34" ht="13.5">
      <c r="B46" s="55" t="s">
        <v>34</v>
      </c>
      <c r="C46" s="48"/>
      <c r="D46" s="72"/>
      <c r="E46" s="48"/>
      <c r="F46" s="48"/>
      <c r="G46" s="52"/>
      <c r="H46" s="49"/>
      <c r="I46" s="70"/>
      <c r="J46" s="50"/>
      <c r="K46" s="53"/>
      <c r="L46" s="50"/>
      <c r="M46" s="50"/>
      <c r="N46" s="50"/>
      <c r="O46" s="50"/>
      <c r="P46" s="49"/>
      <c r="Q46" s="49"/>
      <c r="R46" s="118"/>
      <c r="S46" s="53"/>
      <c r="T46" s="36"/>
      <c r="U46" s="36"/>
      <c r="AH46" s="120"/>
    </row>
    <row r="47" spans="2:40" s="9" customFormat="1" ht="13.5">
      <c r="B47" s="56" t="s">
        <v>45</v>
      </c>
      <c r="C47" s="327" t="s">
        <v>29</v>
      </c>
      <c r="D47" s="327" t="s">
        <v>29</v>
      </c>
      <c r="E47" s="335">
        <f>E157</f>
        <v>78.82</v>
      </c>
      <c r="F47" s="327" t="s">
        <v>29</v>
      </c>
      <c r="G47" s="327" t="s">
        <v>29</v>
      </c>
      <c r="H47" s="356">
        <f>SUM(C47:G49)</f>
        <v>78.82</v>
      </c>
      <c r="I47" s="73">
        <f>D161</f>
        <v>51.279999999999994</v>
      </c>
      <c r="J47" s="327" t="s">
        <v>29</v>
      </c>
      <c r="K47" s="327" t="s">
        <v>29</v>
      </c>
      <c r="L47" s="327" t="s">
        <v>29</v>
      </c>
      <c r="M47" s="327" t="s">
        <v>29</v>
      </c>
      <c r="N47" s="358">
        <f>D174</f>
        <v>0</v>
      </c>
      <c r="O47" s="358">
        <f>D175</f>
        <v>0</v>
      </c>
      <c r="P47" s="57">
        <f>I47+N47+O47</f>
        <v>51.279999999999994</v>
      </c>
      <c r="Q47" s="346" t="s">
        <v>29</v>
      </c>
      <c r="R47" s="346" t="s">
        <v>29</v>
      </c>
      <c r="S47" s="358">
        <f>D179</f>
        <v>-27.01</v>
      </c>
      <c r="T47" s="327" t="s">
        <v>29</v>
      </c>
      <c r="U47" s="356">
        <f>S47</f>
        <v>-27.01</v>
      </c>
      <c r="W47" s="51"/>
      <c r="AH47" s="120"/>
      <c r="AI47" s="39"/>
      <c r="AJ47" s="39"/>
      <c r="AK47" s="39"/>
      <c r="AL47" s="39"/>
      <c r="AM47" s="39"/>
      <c r="AN47" s="39"/>
    </row>
    <row r="48" spans="2:34" ht="13.5">
      <c r="B48" s="56" t="s">
        <v>23</v>
      </c>
      <c r="C48" s="328"/>
      <c r="D48" s="328"/>
      <c r="E48" s="335"/>
      <c r="F48" s="328"/>
      <c r="G48" s="328"/>
      <c r="H48" s="356"/>
      <c r="I48" s="73">
        <f>D162</f>
        <v>383.35</v>
      </c>
      <c r="J48" s="328"/>
      <c r="K48" s="328"/>
      <c r="L48" s="328"/>
      <c r="M48" s="328"/>
      <c r="N48" s="358"/>
      <c r="O48" s="358"/>
      <c r="P48" s="57">
        <f>I48+N47+O47</f>
        <v>383.35</v>
      </c>
      <c r="Q48" s="347"/>
      <c r="R48" s="347"/>
      <c r="S48" s="358"/>
      <c r="T48" s="328"/>
      <c r="U48" s="356"/>
      <c r="AH48" s="120"/>
    </row>
    <row r="49" spans="2:34" ht="13.5">
      <c r="B49" s="54" t="s">
        <v>24</v>
      </c>
      <c r="C49" s="329"/>
      <c r="D49" s="329"/>
      <c r="E49" s="336"/>
      <c r="F49" s="329"/>
      <c r="G49" s="329"/>
      <c r="H49" s="357"/>
      <c r="I49" s="74">
        <f>D163</f>
        <v>901.04</v>
      </c>
      <c r="J49" s="329"/>
      <c r="K49" s="329"/>
      <c r="L49" s="329"/>
      <c r="M49" s="329"/>
      <c r="N49" s="359"/>
      <c r="O49" s="359"/>
      <c r="P49" s="58">
        <f>I49+N47+O47</f>
        <v>901.04</v>
      </c>
      <c r="Q49" s="348"/>
      <c r="R49" s="348"/>
      <c r="S49" s="359"/>
      <c r="T49" s="329"/>
      <c r="U49" s="357"/>
      <c r="AH49" s="120"/>
    </row>
    <row r="50" spans="2:40" s="9" customFormat="1" ht="25.5" customHeight="1">
      <c r="B50" s="112" t="s">
        <v>38</v>
      </c>
      <c r="C50" s="332" t="s">
        <v>43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4"/>
      <c r="V50" s="113"/>
      <c r="W50" s="113"/>
      <c r="X50" s="113"/>
      <c r="Y50" s="113"/>
      <c r="Z50" s="113"/>
      <c r="AH50" s="39"/>
      <c r="AI50" s="39"/>
      <c r="AJ50" s="39"/>
      <c r="AK50" s="39"/>
      <c r="AL50" s="39"/>
      <c r="AM50" s="39"/>
      <c r="AN50" s="39"/>
    </row>
    <row r="51" spans="2:21" ht="13.5">
      <c r="B51" s="71"/>
      <c r="C51" s="46"/>
      <c r="D51" s="46"/>
      <c r="E51" s="46"/>
      <c r="F51" s="46"/>
      <c r="G51" s="46"/>
      <c r="H51" s="47"/>
      <c r="I51" s="80"/>
      <c r="J51" s="80"/>
      <c r="K51" s="80"/>
      <c r="L51" s="80"/>
      <c r="M51" s="80"/>
      <c r="N51" s="80"/>
      <c r="O51" s="80"/>
      <c r="P51" s="47"/>
      <c r="Q51" s="47"/>
      <c r="R51" s="80"/>
      <c r="S51" s="80"/>
      <c r="T51" s="9"/>
      <c r="U51" s="9"/>
    </row>
    <row r="52" spans="2:40" s="68" customFormat="1" ht="13.5">
      <c r="B52" s="67"/>
      <c r="C52" s="60"/>
      <c r="D52" s="60"/>
      <c r="E52" s="60"/>
      <c r="F52" s="60"/>
      <c r="G52" s="60"/>
      <c r="H52" s="64"/>
      <c r="I52" s="81"/>
      <c r="J52" s="81"/>
      <c r="K52" s="81"/>
      <c r="L52" s="81"/>
      <c r="M52" s="81"/>
      <c r="N52" s="81"/>
      <c r="O52" s="81"/>
      <c r="P52" s="64"/>
      <c r="Q52" s="64"/>
      <c r="R52" s="81"/>
      <c r="S52" s="81"/>
      <c r="T52" s="19"/>
      <c r="U52" s="19"/>
      <c r="V52" s="19"/>
      <c r="W52" s="65"/>
      <c r="X52" s="19"/>
      <c r="Y52" s="19"/>
      <c r="Z52" s="19"/>
      <c r="AH52" s="66"/>
      <c r="AI52" s="69"/>
      <c r="AJ52" s="69"/>
      <c r="AK52" s="69"/>
      <c r="AL52" s="69"/>
      <c r="AM52" s="69"/>
      <c r="AN52" s="69"/>
    </row>
    <row r="53" spans="2:40" s="68" customFormat="1" ht="24" customHeight="1">
      <c r="B53" s="114" t="s">
        <v>53</v>
      </c>
      <c r="C53" s="60"/>
      <c r="D53" s="60"/>
      <c r="E53" s="60"/>
      <c r="F53" s="60"/>
      <c r="G53" s="60"/>
      <c r="H53" s="64"/>
      <c r="I53" s="81"/>
      <c r="J53" s="81"/>
      <c r="K53" s="81"/>
      <c r="L53" s="81"/>
      <c r="M53" s="81"/>
      <c r="N53" s="81"/>
      <c r="O53" s="81"/>
      <c r="P53" s="64"/>
      <c r="Q53" s="64"/>
      <c r="R53" s="81"/>
      <c r="S53" s="81"/>
      <c r="T53" s="19"/>
      <c r="U53" s="19"/>
      <c r="V53" s="19"/>
      <c r="W53" s="65"/>
      <c r="X53" s="19"/>
      <c r="Y53" s="19"/>
      <c r="Z53" s="19"/>
      <c r="AH53" s="66"/>
      <c r="AI53" s="69"/>
      <c r="AJ53" s="69"/>
      <c r="AK53" s="69"/>
      <c r="AL53" s="69"/>
      <c r="AM53" s="69"/>
      <c r="AN53" s="69"/>
    </row>
    <row r="54" spans="2:40" s="68" customFormat="1" ht="12.75" customHeight="1">
      <c r="B54" s="105" t="s">
        <v>44</v>
      </c>
      <c r="C54" s="60"/>
      <c r="D54" s="60"/>
      <c r="E54" s="60"/>
      <c r="F54" s="60"/>
      <c r="G54" s="60"/>
      <c r="H54" s="340" t="s">
        <v>28</v>
      </c>
      <c r="I54" s="81"/>
      <c r="J54" s="81"/>
      <c r="K54" s="81"/>
      <c r="L54" s="81"/>
      <c r="M54" s="81"/>
      <c r="N54" s="81"/>
      <c r="O54" s="81"/>
      <c r="P54" s="340" t="s">
        <v>47</v>
      </c>
      <c r="Q54" s="117"/>
      <c r="R54" s="81"/>
      <c r="S54" s="81"/>
      <c r="T54" s="19"/>
      <c r="U54" s="340" t="s">
        <v>30</v>
      </c>
      <c r="V54" s="19"/>
      <c r="W54" s="65"/>
      <c r="X54" s="19"/>
      <c r="Y54" s="19"/>
      <c r="Z54" s="19"/>
      <c r="AH54" s="66"/>
      <c r="AI54" s="69"/>
      <c r="AJ54" s="69"/>
      <c r="AK54" s="69"/>
      <c r="AL54" s="69"/>
      <c r="AM54" s="69"/>
      <c r="AN54" s="69"/>
    </row>
    <row r="55" spans="2:21" ht="15" customHeight="1">
      <c r="B55" s="110" t="s">
        <v>39</v>
      </c>
      <c r="C55" s="12"/>
      <c r="D55" s="12"/>
      <c r="E55" s="12"/>
      <c r="F55" s="12"/>
      <c r="G55" s="12"/>
      <c r="H55" s="341"/>
      <c r="I55" s="10"/>
      <c r="J55" s="10"/>
      <c r="K55" s="10"/>
      <c r="L55" s="10"/>
      <c r="M55" s="10"/>
      <c r="N55" s="10"/>
      <c r="O55" s="10"/>
      <c r="P55" s="341"/>
      <c r="Q55" s="117"/>
      <c r="R55" s="10"/>
      <c r="S55" s="10"/>
      <c r="T55" s="10"/>
      <c r="U55" s="341"/>
    </row>
    <row r="56" spans="2:21" ht="13.5">
      <c r="B56" s="103" t="s">
        <v>75</v>
      </c>
      <c r="C56" s="107" t="s">
        <v>13</v>
      </c>
      <c r="D56" s="82" t="s">
        <v>14</v>
      </c>
      <c r="E56" s="82" t="s">
        <v>0</v>
      </c>
      <c r="F56" s="107" t="s">
        <v>15</v>
      </c>
      <c r="G56" s="109" t="s">
        <v>16</v>
      </c>
      <c r="H56" s="343"/>
      <c r="I56" s="111" t="s">
        <v>17</v>
      </c>
      <c r="J56" s="34" t="s">
        <v>18</v>
      </c>
      <c r="K56" s="34" t="s">
        <v>6</v>
      </c>
      <c r="L56" s="34" t="s">
        <v>5</v>
      </c>
      <c r="M56" s="34" t="s">
        <v>1</v>
      </c>
      <c r="N56" s="45" t="s">
        <v>26</v>
      </c>
      <c r="O56" s="108" t="s">
        <v>27</v>
      </c>
      <c r="P56" s="343"/>
      <c r="Q56" s="34" t="s">
        <v>3</v>
      </c>
      <c r="R56" s="111" t="s">
        <v>4</v>
      </c>
      <c r="S56" s="106" t="s">
        <v>2</v>
      </c>
      <c r="T56" s="106" t="s">
        <v>19</v>
      </c>
      <c r="U56" s="343"/>
    </row>
    <row r="57" spans="2:36" ht="13.5">
      <c r="B57" s="16" t="s">
        <v>35</v>
      </c>
      <c r="C57" s="30"/>
      <c r="D57" s="31"/>
      <c r="E57" s="31"/>
      <c r="F57" s="30"/>
      <c r="G57" s="31"/>
      <c r="H57" s="32"/>
      <c r="I57" s="31"/>
      <c r="J57" s="30"/>
      <c r="K57" s="31"/>
      <c r="L57" s="31"/>
      <c r="M57" s="31"/>
      <c r="N57" s="31"/>
      <c r="O57" s="31"/>
      <c r="P57" s="21"/>
      <c r="Q57" s="21"/>
      <c r="R57" s="30"/>
      <c r="S57" s="31"/>
      <c r="T57" s="35"/>
      <c r="U57" s="35"/>
      <c r="AH57" s="1"/>
      <c r="AI57" s="1"/>
      <c r="AJ57" s="1"/>
    </row>
    <row r="58" spans="2:36" ht="13.5">
      <c r="B58" s="6" t="s">
        <v>25</v>
      </c>
      <c r="C58" s="328">
        <f>ROUND(B14*C155,6)</f>
        <v>0.255994</v>
      </c>
      <c r="D58" s="328">
        <f>ROUND(B14*C156,6)</f>
        <v>0.027953</v>
      </c>
      <c r="E58" s="328">
        <f>C157</f>
        <v>0.007946</v>
      </c>
      <c r="F58" s="328">
        <f>C158</f>
        <v>0</v>
      </c>
      <c r="G58" s="328">
        <f>C159</f>
        <v>0</v>
      </c>
      <c r="H58" s="364">
        <f>SUM(C58:G63)</f>
        <v>0.291893</v>
      </c>
      <c r="I58" s="362" t="s">
        <v>29</v>
      </c>
      <c r="J58" s="175">
        <v>0</v>
      </c>
      <c r="K58" s="360">
        <f>ROUND(B14*E171,6)</f>
        <v>0.044359</v>
      </c>
      <c r="L58" s="360">
        <f>C172</f>
        <v>0.001526</v>
      </c>
      <c r="M58" s="360">
        <f>C173</f>
        <v>0</v>
      </c>
      <c r="N58" s="362" t="s">
        <v>29</v>
      </c>
      <c r="O58" s="362" t="s">
        <v>29</v>
      </c>
      <c r="P58" s="33">
        <f>J58+K58+L58+M58</f>
        <v>0.045885</v>
      </c>
      <c r="Q58" s="360">
        <f>D177</f>
        <v>0.001336</v>
      </c>
      <c r="R58" s="368">
        <f>C178</f>
        <v>0.014362</v>
      </c>
      <c r="S58" s="173">
        <v>0</v>
      </c>
      <c r="T58" s="360">
        <f>C184</f>
        <v>0.003104</v>
      </c>
      <c r="U58" s="24">
        <f>Q58+R58+S58+T58</f>
        <v>0.018802</v>
      </c>
      <c r="AH58" s="1"/>
      <c r="AI58" s="1"/>
      <c r="AJ58" s="1"/>
    </row>
    <row r="59" spans="2:36" ht="13.5">
      <c r="B59" s="6" t="s">
        <v>7</v>
      </c>
      <c r="C59" s="328"/>
      <c r="D59" s="328"/>
      <c r="E59" s="328"/>
      <c r="F59" s="328"/>
      <c r="G59" s="328"/>
      <c r="H59" s="364"/>
      <c r="I59" s="362"/>
      <c r="J59" s="175">
        <f>E164</f>
        <v>0.08999</v>
      </c>
      <c r="K59" s="360"/>
      <c r="L59" s="360"/>
      <c r="M59" s="360"/>
      <c r="N59" s="362"/>
      <c r="O59" s="362"/>
      <c r="P59" s="33">
        <f>J59+K58+L58+M58</f>
        <v>0.135875</v>
      </c>
      <c r="Q59" s="360"/>
      <c r="R59" s="368"/>
      <c r="S59" s="173">
        <f>C179</f>
        <v>0.0376</v>
      </c>
      <c r="T59" s="360"/>
      <c r="U59" s="24">
        <f>Q58+R58+S59+T58</f>
        <v>0.056402</v>
      </c>
      <c r="AH59" s="1"/>
      <c r="AI59" s="1"/>
      <c r="AJ59" s="1"/>
    </row>
    <row r="60" spans="2:36" ht="13.5">
      <c r="B60" s="6" t="s">
        <v>8</v>
      </c>
      <c r="C60" s="328"/>
      <c r="D60" s="328"/>
      <c r="E60" s="328"/>
      <c r="F60" s="328"/>
      <c r="G60" s="328"/>
      <c r="H60" s="364"/>
      <c r="I60" s="362"/>
      <c r="J60" s="175">
        <f>E165</f>
        <v>0.082366</v>
      </c>
      <c r="K60" s="360"/>
      <c r="L60" s="360"/>
      <c r="M60" s="360"/>
      <c r="N60" s="362"/>
      <c r="O60" s="362"/>
      <c r="P60" s="33">
        <f>J60+K58+L58+M58</f>
        <v>0.128251</v>
      </c>
      <c r="Q60" s="360"/>
      <c r="R60" s="368"/>
      <c r="S60" s="173">
        <f>C180</f>
        <v>0.0217</v>
      </c>
      <c r="T60" s="360"/>
      <c r="U60" s="24">
        <f>Q58+R58+S60+T58</f>
        <v>0.040502</v>
      </c>
      <c r="AH60" s="1"/>
      <c r="AI60" s="1"/>
      <c r="AJ60" s="1"/>
    </row>
    <row r="61" spans="2:36" ht="13.5">
      <c r="B61" s="6" t="s">
        <v>9</v>
      </c>
      <c r="C61" s="328"/>
      <c r="D61" s="328"/>
      <c r="E61" s="328"/>
      <c r="F61" s="328"/>
      <c r="G61" s="328"/>
      <c r="H61" s="364"/>
      <c r="I61" s="362"/>
      <c r="J61" s="175">
        <f>E166</f>
        <v>0.082712</v>
      </c>
      <c r="K61" s="360"/>
      <c r="L61" s="360"/>
      <c r="M61" s="360"/>
      <c r="N61" s="362"/>
      <c r="O61" s="362"/>
      <c r="P61" s="33">
        <f>J61+K58+L58+M58</f>
        <v>0.128597</v>
      </c>
      <c r="Q61" s="360"/>
      <c r="R61" s="368"/>
      <c r="S61" s="173">
        <f>C181</f>
        <v>0.0173</v>
      </c>
      <c r="T61" s="360"/>
      <c r="U61" s="24">
        <f>Q58+R58+S61+T58</f>
        <v>0.036102</v>
      </c>
      <c r="AH61" s="1"/>
      <c r="AI61" s="1"/>
      <c r="AJ61" s="1"/>
    </row>
    <row r="62" spans="2:36" ht="13.5">
      <c r="B62" s="6" t="s">
        <v>10</v>
      </c>
      <c r="C62" s="328"/>
      <c r="D62" s="328"/>
      <c r="E62" s="328"/>
      <c r="F62" s="328"/>
      <c r="G62" s="328"/>
      <c r="H62" s="364"/>
      <c r="I62" s="362"/>
      <c r="J62" s="175">
        <f>E167</f>
        <v>0.061803</v>
      </c>
      <c r="K62" s="360"/>
      <c r="L62" s="360"/>
      <c r="M62" s="360"/>
      <c r="N62" s="362"/>
      <c r="O62" s="362"/>
      <c r="P62" s="33">
        <f>J62+K58+L58+M58</f>
        <v>0.107688</v>
      </c>
      <c r="Q62" s="360"/>
      <c r="R62" s="368"/>
      <c r="S62" s="173">
        <f>C182</f>
        <v>0.012</v>
      </c>
      <c r="T62" s="360"/>
      <c r="U62" s="24">
        <f>Q58+R58+S62+T58</f>
        <v>0.030802</v>
      </c>
      <c r="AH62" s="1"/>
      <c r="AI62" s="1"/>
      <c r="AJ62" s="1"/>
    </row>
    <row r="63" spans="2:36" ht="13.5">
      <c r="B63" s="6" t="s">
        <v>11</v>
      </c>
      <c r="C63" s="329"/>
      <c r="D63" s="329"/>
      <c r="E63" s="329"/>
      <c r="F63" s="329"/>
      <c r="G63" s="329"/>
      <c r="H63" s="365"/>
      <c r="I63" s="363"/>
      <c r="J63" s="175">
        <f>E168</f>
        <v>0.031306</v>
      </c>
      <c r="K63" s="361"/>
      <c r="L63" s="361"/>
      <c r="M63" s="361"/>
      <c r="N63" s="363"/>
      <c r="O63" s="363"/>
      <c r="P63" s="33">
        <f>J63+K58+L58+M58</f>
        <v>0.07719100000000001</v>
      </c>
      <c r="Q63" s="361"/>
      <c r="R63" s="369"/>
      <c r="S63" s="174">
        <f>C183</f>
        <v>0.0042</v>
      </c>
      <c r="T63" s="361"/>
      <c r="U63" s="24">
        <f>Q58+R58+S63+T58</f>
        <v>0.023001999999999998</v>
      </c>
      <c r="AH63" s="1"/>
      <c r="AI63" s="1"/>
      <c r="AJ63" s="1"/>
    </row>
    <row r="64" spans="2:36" ht="13.5">
      <c r="B64" s="55" t="s">
        <v>34</v>
      </c>
      <c r="C64" s="48"/>
      <c r="D64" s="52"/>
      <c r="E64" s="48"/>
      <c r="F64" s="72"/>
      <c r="G64" s="52"/>
      <c r="H64" s="49"/>
      <c r="I64" s="70"/>
      <c r="J64" s="50"/>
      <c r="K64" s="53"/>
      <c r="L64" s="50"/>
      <c r="M64" s="50"/>
      <c r="N64" s="50"/>
      <c r="O64" s="50"/>
      <c r="P64" s="49"/>
      <c r="Q64" s="49"/>
      <c r="R64" s="50"/>
      <c r="S64" s="53"/>
      <c r="T64" s="36"/>
      <c r="U64" s="36"/>
      <c r="AH64" s="1"/>
      <c r="AI64" s="1"/>
      <c r="AJ64" s="1"/>
    </row>
    <row r="65" spans="2:40" s="9" customFormat="1" ht="13.5">
      <c r="B65" s="56" t="s">
        <v>45</v>
      </c>
      <c r="C65" s="327" t="s">
        <v>29</v>
      </c>
      <c r="D65" s="327" t="s">
        <v>29</v>
      </c>
      <c r="E65" s="335">
        <f>E157</f>
        <v>78.82</v>
      </c>
      <c r="F65" s="327" t="s">
        <v>29</v>
      </c>
      <c r="G65" s="327" t="s">
        <v>29</v>
      </c>
      <c r="H65" s="356">
        <f>SUM(C65:G67)</f>
        <v>78.82</v>
      </c>
      <c r="I65" s="73">
        <f>E161</f>
        <v>56.77</v>
      </c>
      <c r="J65" s="327" t="s">
        <v>29</v>
      </c>
      <c r="K65" s="327" t="s">
        <v>29</v>
      </c>
      <c r="L65" s="327" t="s">
        <v>29</v>
      </c>
      <c r="M65" s="327" t="s">
        <v>29</v>
      </c>
      <c r="N65" s="358">
        <f>E174</f>
        <v>0</v>
      </c>
      <c r="O65" s="358">
        <f>E175</f>
        <v>0</v>
      </c>
      <c r="P65" s="57">
        <f>I65+N65+O65</f>
        <v>56.77</v>
      </c>
      <c r="Q65" s="327" t="s">
        <v>29</v>
      </c>
      <c r="R65" s="327" t="s">
        <v>29</v>
      </c>
      <c r="S65" s="358">
        <f>D179</f>
        <v>-27.01</v>
      </c>
      <c r="T65" s="327" t="s">
        <v>29</v>
      </c>
      <c r="U65" s="356">
        <f>S65</f>
        <v>-27.01</v>
      </c>
      <c r="W65" s="51"/>
      <c r="AK65" s="39"/>
      <c r="AL65" s="39"/>
      <c r="AM65" s="39"/>
      <c r="AN65" s="39"/>
    </row>
    <row r="66" spans="2:36" ht="13.5">
      <c r="B66" s="56" t="s">
        <v>23</v>
      </c>
      <c r="C66" s="328"/>
      <c r="D66" s="328"/>
      <c r="E66" s="335"/>
      <c r="F66" s="328"/>
      <c r="G66" s="328"/>
      <c r="H66" s="356"/>
      <c r="I66" s="73">
        <f>E162</f>
        <v>403.62</v>
      </c>
      <c r="J66" s="328"/>
      <c r="K66" s="328"/>
      <c r="L66" s="328"/>
      <c r="M66" s="328"/>
      <c r="N66" s="358"/>
      <c r="O66" s="358"/>
      <c r="P66" s="57">
        <f>I66+N65+O65</f>
        <v>403.62</v>
      </c>
      <c r="Q66" s="328"/>
      <c r="R66" s="328"/>
      <c r="S66" s="358"/>
      <c r="T66" s="328"/>
      <c r="U66" s="356"/>
      <c r="AH66" s="1"/>
      <c r="AI66" s="1"/>
      <c r="AJ66" s="1"/>
    </row>
    <row r="67" spans="2:36" ht="13.5">
      <c r="B67" s="54" t="s">
        <v>24</v>
      </c>
      <c r="C67" s="329"/>
      <c r="D67" s="329"/>
      <c r="E67" s="336"/>
      <c r="F67" s="329"/>
      <c r="G67" s="329"/>
      <c r="H67" s="357"/>
      <c r="I67" s="74">
        <f>E163</f>
        <v>973.21</v>
      </c>
      <c r="J67" s="329"/>
      <c r="K67" s="329"/>
      <c r="L67" s="329"/>
      <c r="M67" s="329"/>
      <c r="N67" s="359"/>
      <c r="O67" s="359"/>
      <c r="P67" s="58">
        <f>I67+N65+O65</f>
        <v>973.21</v>
      </c>
      <c r="Q67" s="329"/>
      <c r="R67" s="329"/>
      <c r="S67" s="359"/>
      <c r="T67" s="329"/>
      <c r="U67" s="357"/>
      <c r="AH67" s="1"/>
      <c r="AI67" s="1"/>
      <c r="AJ67" s="1"/>
    </row>
    <row r="68" spans="2:40" s="9" customFormat="1" ht="25.5" customHeight="1">
      <c r="B68" s="112" t="s">
        <v>38</v>
      </c>
      <c r="C68" s="332" t="s">
        <v>43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4"/>
      <c r="V68" s="113"/>
      <c r="W68" s="113"/>
      <c r="X68" s="113"/>
      <c r="Y68" s="113"/>
      <c r="Z68" s="113"/>
      <c r="AH68" s="39"/>
      <c r="AI68" s="39"/>
      <c r="AJ68" s="39"/>
      <c r="AK68" s="39"/>
      <c r="AL68" s="39"/>
      <c r="AM68" s="39"/>
      <c r="AN68" s="39"/>
    </row>
    <row r="69" spans="2:36" ht="13.5">
      <c r="B69" s="71"/>
      <c r="C69" s="46"/>
      <c r="D69" s="46"/>
      <c r="E69" s="46"/>
      <c r="F69" s="46"/>
      <c r="G69" s="46"/>
      <c r="H69" s="47"/>
      <c r="I69" s="80"/>
      <c r="J69" s="80"/>
      <c r="K69" s="80"/>
      <c r="L69" s="80"/>
      <c r="M69" s="80"/>
      <c r="N69" s="80"/>
      <c r="O69" s="80"/>
      <c r="P69" s="47"/>
      <c r="Q69" s="47"/>
      <c r="R69" s="80"/>
      <c r="S69" s="80"/>
      <c r="T69" s="9"/>
      <c r="U69" s="9"/>
      <c r="AH69" s="1"/>
      <c r="AI69" s="1"/>
      <c r="AJ69" s="1"/>
    </row>
    <row r="70" spans="2:21" ht="13.5">
      <c r="B70" s="9"/>
      <c r="C70" s="9"/>
      <c r="D70" s="9"/>
      <c r="E70" s="9"/>
      <c r="F70" s="9"/>
      <c r="G70" s="9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2:21" ht="24" customHeight="1">
      <c r="B71" s="114" t="s">
        <v>54</v>
      </c>
      <c r="C71" s="9"/>
      <c r="D71" s="9"/>
      <c r="E71" s="9"/>
      <c r="F71" s="9"/>
      <c r="G71" s="9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ht="12.75" customHeight="1">
      <c r="B72" s="105" t="s">
        <v>44</v>
      </c>
      <c r="C72" s="9"/>
      <c r="D72" s="9"/>
      <c r="E72" s="9"/>
      <c r="F72" s="9"/>
      <c r="G72" s="9"/>
      <c r="H72" s="340" t="s">
        <v>28</v>
      </c>
      <c r="I72" s="10"/>
      <c r="J72" s="10"/>
      <c r="K72" s="10"/>
      <c r="L72" s="10"/>
      <c r="M72" s="10"/>
      <c r="N72" s="10"/>
      <c r="O72" s="10"/>
      <c r="P72" s="340" t="s">
        <v>47</v>
      </c>
      <c r="Q72" s="117"/>
      <c r="R72" s="10"/>
      <c r="S72" s="10"/>
      <c r="T72" s="10"/>
      <c r="U72" s="340" t="s">
        <v>30</v>
      </c>
    </row>
    <row r="73" spans="2:21" ht="15" customHeight="1">
      <c r="B73" s="110" t="s">
        <v>40</v>
      </c>
      <c r="C73" s="12"/>
      <c r="D73" s="12"/>
      <c r="E73" s="12"/>
      <c r="F73" s="12"/>
      <c r="G73" s="12"/>
      <c r="H73" s="341"/>
      <c r="I73" s="10"/>
      <c r="J73" s="10"/>
      <c r="K73" s="10"/>
      <c r="L73" s="10"/>
      <c r="M73" s="10"/>
      <c r="N73" s="10"/>
      <c r="O73" s="10"/>
      <c r="P73" s="341"/>
      <c r="Q73" s="117"/>
      <c r="R73" s="10"/>
      <c r="S73" s="10"/>
      <c r="T73" s="10"/>
      <c r="U73" s="341"/>
    </row>
    <row r="74" spans="2:21" ht="13.5">
      <c r="B74" s="103" t="s">
        <v>75</v>
      </c>
      <c r="C74" s="107" t="s">
        <v>13</v>
      </c>
      <c r="D74" s="82" t="s">
        <v>14</v>
      </c>
      <c r="E74" s="82" t="s">
        <v>0</v>
      </c>
      <c r="F74" s="107" t="s">
        <v>15</v>
      </c>
      <c r="G74" s="109" t="s">
        <v>16</v>
      </c>
      <c r="H74" s="343"/>
      <c r="I74" s="111" t="s">
        <v>17</v>
      </c>
      <c r="J74" s="34" t="s">
        <v>18</v>
      </c>
      <c r="K74" s="34" t="s">
        <v>6</v>
      </c>
      <c r="L74" s="34" t="s">
        <v>5</v>
      </c>
      <c r="M74" s="34" t="s">
        <v>1</v>
      </c>
      <c r="N74" s="45" t="s">
        <v>26</v>
      </c>
      <c r="O74" s="108" t="s">
        <v>27</v>
      </c>
      <c r="P74" s="343"/>
      <c r="Q74" s="34" t="s">
        <v>3</v>
      </c>
      <c r="R74" s="111" t="s">
        <v>4</v>
      </c>
      <c r="S74" s="106" t="s">
        <v>2</v>
      </c>
      <c r="T74" s="106" t="s">
        <v>19</v>
      </c>
      <c r="U74" s="343"/>
    </row>
    <row r="75" spans="2:21" ht="13.5">
      <c r="B75" s="16" t="s">
        <v>35</v>
      </c>
      <c r="C75" s="30"/>
      <c r="D75" s="31"/>
      <c r="E75" s="31"/>
      <c r="F75" s="30"/>
      <c r="G75" s="31"/>
      <c r="H75" s="32"/>
      <c r="I75" s="31"/>
      <c r="J75" s="30"/>
      <c r="K75" s="31"/>
      <c r="L75" s="31"/>
      <c r="M75" s="31"/>
      <c r="N75" s="31"/>
      <c r="O75" s="31"/>
      <c r="P75" s="21"/>
      <c r="Q75" s="21"/>
      <c r="R75" s="30"/>
      <c r="S75" s="31"/>
      <c r="T75" s="35"/>
      <c r="U75" s="35"/>
    </row>
    <row r="76" spans="2:21" ht="13.5">
      <c r="B76" s="6" t="s">
        <v>25</v>
      </c>
      <c r="C76" s="328">
        <f>ROUND(B14*C155,6)</f>
        <v>0.255994</v>
      </c>
      <c r="D76" s="328">
        <f>ROUND(B14*C156,6)</f>
        <v>0.027953</v>
      </c>
      <c r="E76" s="328">
        <f>C157</f>
        <v>0.007946</v>
      </c>
      <c r="F76" s="328">
        <f>C158</f>
        <v>0</v>
      </c>
      <c r="G76" s="328">
        <f>C159</f>
        <v>0</v>
      </c>
      <c r="H76" s="364">
        <f>SUM(C76:G81)</f>
        <v>0.291893</v>
      </c>
      <c r="I76" s="362" t="s">
        <v>29</v>
      </c>
      <c r="J76" s="175">
        <v>0</v>
      </c>
      <c r="K76" s="360">
        <f>ROUND(B14*F171,6)</f>
        <v>0.042016</v>
      </c>
      <c r="L76" s="360">
        <f>C172</f>
        <v>0.001526</v>
      </c>
      <c r="M76" s="360">
        <f>C173</f>
        <v>0</v>
      </c>
      <c r="N76" s="362" t="s">
        <v>29</v>
      </c>
      <c r="O76" s="362" t="s">
        <v>29</v>
      </c>
      <c r="P76" s="33">
        <f>J76+K76+L76+M76</f>
        <v>0.043542</v>
      </c>
      <c r="Q76" s="360">
        <f>D177</f>
        <v>0.001336</v>
      </c>
      <c r="R76" s="368">
        <f>C178</f>
        <v>0.014362</v>
      </c>
      <c r="S76" s="173">
        <v>0</v>
      </c>
      <c r="T76" s="360">
        <f>C184</f>
        <v>0.003104</v>
      </c>
      <c r="U76" s="24">
        <f>Q76+R76+S76+T76</f>
        <v>0.018802</v>
      </c>
    </row>
    <row r="77" spans="2:21" ht="13.5">
      <c r="B77" s="6" t="s">
        <v>7</v>
      </c>
      <c r="C77" s="328"/>
      <c r="D77" s="328"/>
      <c r="E77" s="328"/>
      <c r="F77" s="328"/>
      <c r="G77" s="328"/>
      <c r="H77" s="364"/>
      <c r="I77" s="362"/>
      <c r="J77" s="175">
        <f>F164</f>
        <v>0.114771</v>
      </c>
      <c r="K77" s="360"/>
      <c r="L77" s="360"/>
      <c r="M77" s="360"/>
      <c r="N77" s="362"/>
      <c r="O77" s="362"/>
      <c r="P77" s="33">
        <f>J77+K76+L76+M76</f>
        <v>0.158313</v>
      </c>
      <c r="Q77" s="360"/>
      <c r="R77" s="368"/>
      <c r="S77" s="173">
        <f>C179</f>
        <v>0.0376</v>
      </c>
      <c r="T77" s="360"/>
      <c r="U77" s="24">
        <f>Q76+R76+S77+T76</f>
        <v>0.056402</v>
      </c>
    </row>
    <row r="78" spans="2:21" ht="13.5">
      <c r="B78" s="6" t="s">
        <v>8</v>
      </c>
      <c r="C78" s="328"/>
      <c r="D78" s="328"/>
      <c r="E78" s="328"/>
      <c r="F78" s="328"/>
      <c r="G78" s="328"/>
      <c r="H78" s="364"/>
      <c r="I78" s="362"/>
      <c r="J78" s="175">
        <f>F165</f>
        <v>0.105047</v>
      </c>
      <c r="K78" s="360"/>
      <c r="L78" s="360"/>
      <c r="M78" s="360"/>
      <c r="N78" s="362"/>
      <c r="O78" s="362"/>
      <c r="P78" s="33">
        <f>J78+K76+L76+M76</f>
        <v>0.148589</v>
      </c>
      <c r="Q78" s="360"/>
      <c r="R78" s="368"/>
      <c r="S78" s="173">
        <f>C180</f>
        <v>0.0217</v>
      </c>
      <c r="T78" s="360"/>
      <c r="U78" s="24">
        <f>Q76+R76+S78+T76</f>
        <v>0.040502</v>
      </c>
    </row>
    <row r="79" spans="2:21" ht="13.5">
      <c r="B79" s="6" t="s">
        <v>9</v>
      </c>
      <c r="C79" s="328"/>
      <c r="D79" s="328"/>
      <c r="E79" s="328"/>
      <c r="F79" s="328"/>
      <c r="G79" s="328"/>
      <c r="H79" s="364"/>
      <c r="I79" s="362"/>
      <c r="J79" s="175">
        <f>F166</f>
        <v>0.105489</v>
      </c>
      <c r="K79" s="360"/>
      <c r="L79" s="360"/>
      <c r="M79" s="360"/>
      <c r="N79" s="362"/>
      <c r="O79" s="362"/>
      <c r="P79" s="33">
        <f>J79+K76+L76+M76</f>
        <v>0.149031</v>
      </c>
      <c r="Q79" s="360"/>
      <c r="R79" s="368"/>
      <c r="S79" s="173">
        <f>C181</f>
        <v>0.0173</v>
      </c>
      <c r="T79" s="360"/>
      <c r="U79" s="24">
        <f>Q76+R76+S79+T76</f>
        <v>0.036102</v>
      </c>
    </row>
    <row r="80" spans="2:21" ht="13.5">
      <c r="B80" s="6" t="s">
        <v>10</v>
      </c>
      <c r="C80" s="328"/>
      <c r="D80" s="328"/>
      <c r="E80" s="328"/>
      <c r="F80" s="328"/>
      <c r="G80" s="328"/>
      <c r="H80" s="364"/>
      <c r="I80" s="362"/>
      <c r="J80" s="175">
        <f>F167</f>
        <v>0.078822</v>
      </c>
      <c r="K80" s="360"/>
      <c r="L80" s="360"/>
      <c r="M80" s="360"/>
      <c r="N80" s="362"/>
      <c r="O80" s="362"/>
      <c r="P80" s="33">
        <f>J80+K76+L76+M76</f>
        <v>0.122364</v>
      </c>
      <c r="Q80" s="360"/>
      <c r="R80" s="368"/>
      <c r="S80" s="173">
        <f>C182</f>
        <v>0.012</v>
      </c>
      <c r="T80" s="360"/>
      <c r="U80" s="24">
        <f>Q76+R76+S80+T76</f>
        <v>0.030802</v>
      </c>
    </row>
    <row r="81" spans="2:21" ht="13.5">
      <c r="B81" s="6" t="s">
        <v>11</v>
      </c>
      <c r="C81" s="329"/>
      <c r="D81" s="329"/>
      <c r="E81" s="329"/>
      <c r="F81" s="329"/>
      <c r="G81" s="329"/>
      <c r="H81" s="365"/>
      <c r="I81" s="363"/>
      <c r="J81" s="175">
        <f>F168</f>
        <v>0.039927</v>
      </c>
      <c r="K81" s="361"/>
      <c r="L81" s="361"/>
      <c r="M81" s="361"/>
      <c r="N81" s="363"/>
      <c r="O81" s="363"/>
      <c r="P81" s="33">
        <f>J81+K76+L76+M76</f>
        <v>0.08346899999999999</v>
      </c>
      <c r="Q81" s="361"/>
      <c r="R81" s="369"/>
      <c r="S81" s="174">
        <f>C183</f>
        <v>0.0042</v>
      </c>
      <c r="T81" s="361"/>
      <c r="U81" s="24">
        <f>Q76+R76+S81+T76</f>
        <v>0.023001999999999998</v>
      </c>
    </row>
    <row r="82" spans="2:21" ht="13.5">
      <c r="B82" s="55" t="s">
        <v>34</v>
      </c>
      <c r="C82" s="48"/>
      <c r="D82" s="52"/>
      <c r="E82" s="48"/>
      <c r="F82" s="72"/>
      <c r="G82" s="52"/>
      <c r="H82" s="49"/>
      <c r="I82" s="70"/>
      <c r="J82" s="50"/>
      <c r="K82" s="53"/>
      <c r="L82" s="50"/>
      <c r="M82" s="50"/>
      <c r="N82" s="50"/>
      <c r="O82" s="50"/>
      <c r="P82" s="49"/>
      <c r="Q82" s="49"/>
      <c r="R82" s="50"/>
      <c r="S82" s="53"/>
      <c r="T82" s="36"/>
      <c r="U82" s="36"/>
    </row>
    <row r="83" spans="2:40" s="9" customFormat="1" ht="13.5">
      <c r="B83" s="56" t="s">
        <v>45</v>
      </c>
      <c r="C83" s="327" t="s">
        <v>29</v>
      </c>
      <c r="D83" s="327" t="s">
        <v>29</v>
      </c>
      <c r="E83" s="335">
        <f>E157</f>
        <v>78.82</v>
      </c>
      <c r="F83" s="327" t="s">
        <v>29</v>
      </c>
      <c r="G83" s="327" t="s">
        <v>29</v>
      </c>
      <c r="H83" s="356">
        <f>SUM(C83:G85)</f>
        <v>78.82</v>
      </c>
      <c r="I83" s="73">
        <f>F161</f>
        <v>52.48</v>
      </c>
      <c r="J83" s="327" t="s">
        <v>29</v>
      </c>
      <c r="K83" s="327" t="s">
        <v>29</v>
      </c>
      <c r="L83" s="327" t="s">
        <v>29</v>
      </c>
      <c r="M83" s="327" t="s">
        <v>29</v>
      </c>
      <c r="N83" s="358">
        <f>F174</f>
        <v>0</v>
      </c>
      <c r="O83" s="358">
        <f>F175</f>
        <v>0</v>
      </c>
      <c r="P83" s="57">
        <f>I83+N83+O83</f>
        <v>52.48</v>
      </c>
      <c r="Q83" s="327" t="s">
        <v>29</v>
      </c>
      <c r="R83" s="327" t="s">
        <v>29</v>
      </c>
      <c r="S83" s="358">
        <f>D179</f>
        <v>-27.01</v>
      </c>
      <c r="T83" s="327" t="s">
        <v>29</v>
      </c>
      <c r="U83" s="356">
        <f>S83</f>
        <v>-27.01</v>
      </c>
      <c r="W83" s="51"/>
      <c r="AH83" s="39"/>
      <c r="AI83" s="39"/>
      <c r="AJ83" s="39"/>
      <c r="AK83" s="39"/>
      <c r="AL83" s="39"/>
      <c r="AM83" s="39"/>
      <c r="AN83" s="39"/>
    </row>
    <row r="84" spans="2:21" ht="13.5">
      <c r="B84" s="56" t="s">
        <v>23</v>
      </c>
      <c r="C84" s="328"/>
      <c r="D84" s="328"/>
      <c r="E84" s="335"/>
      <c r="F84" s="328"/>
      <c r="G84" s="328"/>
      <c r="H84" s="356"/>
      <c r="I84" s="73">
        <f>F162</f>
        <v>371.11</v>
      </c>
      <c r="J84" s="328"/>
      <c r="K84" s="328"/>
      <c r="L84" s="328"/>
      <c r="M84" s="328"/>
      <c r="N84" s="358"/>
      <c r="O84" s="358"/>
      <c r="P84" s="57">
        <f>I84+N83+O83</f>
        <v>371.11</v>
      </c>
      <c r="Q84" s="328"/>
      <c r="R84" s="328"/>
      <c r="S84" s="358"/>
      <c r="T84" s="328"/>
      <c r="U84" s="356"/>
    </row>
    <row r="85" spans="2:21" ht="13.5">
      <c r="B85" s="54" t="s">
        <v>24</v>
      </c>
      <c r="C85" s="329"/>
      <c r="D85" s="329"/>
      <c r="E85" s="336"/>
      <c r="F85" s="329"/>
      <c r="G85" s="329"/>
      <c r="H85" s="357"/>
      <c r="I85" s="74">
        <f>F163</f>
        <v>900.97</v>
      </c>
      <c r="J85" s="329"/>
      <c r="K85" s="329"/>
      <c r="L85" s="329"/>
      <c r="M85" s="329"/>
      <c r="N85" s="359"/>
      <c r="O85" s="359"/>
      <c r="P85" s="58">
        <f>I85+N83+O83</f>
        <v>900.97</v>
      </c>
      <c r="Q85" s="329"/>
      <c r="R85" s="329"/>
      <c r="S85" s="359"/>
      <c r="T85" s="329"/>
      <c r="U85" s="357"/>
    </row>
    <row r="86" spans="2:40" s="9" customFormat="1" ht="25.5" customHeight="1">
      <c r="B86" s="112" t="s">
        <v>38</v>
      </c>
      <c r="C86" s="332" t="s">
        <v>43</v>
      </c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34"/>
      <c r="V86" s="113"/>
      <c r="W86" s="113"/>
      <c r="X86" s="113"/>
      <c r="Y86" s="113"/>
      <c r="Z86" s="113"/>
      <c r="AH86" s="39"/>
      <c r="AI86" s="39"/>
      <c r="AJ86" s="39"/>
      <c r="AK86" s="39"/>
      <c r="AL86" s="39"/>
      <c r="AM86" s="39"/>
      <c r="AN86" s="39"/>
    </row>
    <row r="87" spans="2:21" ht="13.5">
      <c r="B87" s="71"/>
      <c r="C87" s="46"/>
      <c r="D87" s="46"/>
      <c r="E87" s="46"/>
      <c r="F87" s="46"/>
      <c r="G87" s="46"/>
      <c r="H87" s="47"/>
      <c r="I87" s="80"/>
      <c r="J87" s="80"/>
      <c r="K87" s="80"/>
      <c r="L87" s="80"/>
      <c r="M87" s="80"/>
      <c r="N87" s="80"/>
      <c r="O87" s="80"/>
      <c r="P87" s="47"/>
      <c r="Q87" s="47"/>
      <c r="R87" s="80"/>
      <c r="S87" s="80"/>
      <c r="T87" s="9"/>
      <c r="U87" s="9"/>
    </row>
    <row r="88" spans="2:21" ht="13.5">
      <c r="B88" s="9"/>
      <c r="C88" s="9"/>
      <c r="D88" s="9"/>
      <c r="E88" s="9"/>
      <c r="F88" s="9"/>
      <c r="G88" s="9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2:21" ht="24" customHeight="1">
      <c r="B89" s="114" t="s">
        <v>55</v>
      </c>
      <c r="C89" s="12"/>
      <c r="D89" s="12"/>
      <c r="E89" s="12"/>
      <c r="F89" s="12"/>
      <c r="G89" s="12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5" ht="15" customHeight="1">
      <c r="B90" s="105" t="s">
        <v>44</v>
      </c>
      <c r="C90" s="12"/>
      <c r="D90" s="12"/>
      <c r="E90" s="12"/>
      <c r="F90" s="12"/>
      <c r="G90" s="12"/>
      <c r="H90" s="340" t="s">
        <v>28</v>
      </c>
      <c r="I90" s="10"/>
      <c r="J90" s="10"/>
      <c r="K90" s="10"/>
      <c r="L90" s="10"/>
      <c r="M90" s="10"/>
      <c r="N90" s="10"/>
      <c r="O90" s="10"/>
      <c r="P90" s="340" t="s">
        <v>47</v>
      </c>
      <c r="Q90" s="117"/>
      <c r="R90" s="10"/>
      <c r="S90" s="10"/>
      <c r="T90" s="10"/>
      <c r="U90" s="340" t="s">
        <v>30</v>
      </c>
      <c r="W90" s="153"/>
      <c r="X90" s="19"/>
      <c r="Y90" s="19"/>
    </row>
    <row r="91" spans="2:25" ht="15" customHeight="1">
      <c r="B91" s="115" t="s">
        <v>41</v>
      </c>
      <c r="C91" s="12"/>
      <c r="D91" s="12"/>
      <c r="E91" s="12"/>
      <c r="F91" s="12"/>
      <c r="G91" s="12"/>
      <c r="H91" s="341"/>
      <c r="I91" s="10"/>
      <c r="J91" s="10"/>
      <c r="K91" s="10"/>
      <c r="L91" s="10"/>
      <c r="M91" s="10"/>
      <c r="N91" s="10"/>
      <c r="O91" s="10"/>
      <c r="P91" s="341"/>
      <c r="Q91" s="117"/>
      <c r="R91" s="10"/>
      <c r="S91" s="10"/>
      <c r="T91" s="10"/>
      <c r="U91" s="341"/>
      <c r="W91" s="154"/>
      <c r="X91" s="19"/>
      <c r="Y91" s="19"/>
    </row>
    <row r="92" spans="2:25" ht="13.5">
      <c r="B92" s="103" t="s">
        <v>75</v>
      </c>
      <c r="C92" s="107" t="s">
        <v>13</v>
      </c>
      <c r="D92" s="82" t="s">
        <v>14</v>
      </c>
      <c r="E92" s="82" t="s">
        <v>0</v>
      </c>
      <c r="F92" s="107" t="s">
        <v>15</v>
      </c>
      <c r="G92" s="109" t="s">
        <v>16</v>
      </c>
      <c r="H92" s="343"/>
      <c r="I92" s="111" t="s">
        <v>17</v>
      </c>
      <c r="J92" s="34" t="s">
        <v>18</v>
      </c>
      <c r="K92" s="34" t="s">
        <v>6</v>
      </c>
      <c r="L92" s="34" t="s">
        <v>5</v>
      </c>
      <c r="M92" s="34" t="s">
        <v>1</v>
      </c>
      <c r="N92" s="45" t="s">
        <v>26</v>
      </c>
      <c r="O92" s="108" t="s">
        <v>27</v>
      </c>
      <c r="P92" s="343"/>
      <c r="Q92" s="111" t="s">
        <v>3</v>
      </c>
      <c r="R92" s="111" t="s">
        <v>4</v>
      </c>
      <c r="S92" s="34" t="s">
        <v>2</v>
      </c>
      <c r="T92" s="106" t="s">
        <v>19</v>
      </c>
      <c r="U92" s="343"/>
      <c r="W92" s="65"/>
      <c r="X92" s="19"/>
      <c r="Y92" s="19"/>
    </row>
    <row r="93" spans="2:25" ht="13.5">
      <c r="B93" s="16" t="s">
        <v>35</v>
      </c>
      <c r="C93" s="30"/>
      <c r="D93" s="31"/>
      <c r="E93" s="31"/>
      <c r="F93" s="30"/>
      <c r="G93" s="31"/>
      <c r="H93" s="21"/>
      <c r="I93" s="30"/>
      <c r="J93" s="31"/>
      <c r="K93" s="31"/>
      <c r="L93" s="31"/>
      <c r="M93" s="31"/>
      <c r="N93" s="31"/>
      <c r="O93" s="31"/>
      <c r="P93" s="21"/>
      <c r="Q93" s="21"/>
      <c r="R93" s="31"/>
      <c r="S93" s="31"/>
      <c r="T93" s="35"/>
      <c r="U93" s="35"/>
      <c r="W93" s="153"/>
      <c r="X93" s="155"/>
      <c r="Y93" s="19"/>
    </row>
    <row r="94" spans="2:25" ht="13.5">
      <c r="B94" s="6" t="s">
        <v>25</v>
      </c>
      <c r="C94" s="328">
        <f>ROUND(B14*C155,6)</f>
        <v>0.255994</v>
      </c>
      <c r="D94" s="328">
        <f>ROUND(B14*C156,6)</f>
        <v>0.027953</v>
      </c>
      <c r="E94" s="328">
        <f>C157</f>
        <v>0.007946</v>
      </c>
      <c r="F94" s="328">
        <f>C158</f>
        <v>0</v>
      </c>
      <c r="G94" s="328">
        <f>C159</f>
        <v>0</v>
      </c>
      <c r="H94" s="364">
        <f>SUM(C94:G99)</f>
        <v>0.291893</v>
      </c>
      <c r="I94" s="362" t="s">
        <v>29</v>
      </c>
      <c r="J94" s="173">
        <v>0</v>
      </c>
      <c r="K94" s="360">
        <f>ROUND(B14*G171,6)</f>
        <v>0.039762</v>
      </c>
      <c r="L94" s="360">
        <f>C172</f>
        <v>0.001526</v>
      </c>
      <c r="M94" s="360">
        <f>C173</f>
        <v>0</v>
      </c>
      <c r="N94" s="362" t="s">
        <v>29</v>
      </c>
      <c r="O94" s="362" t="s">
        <v>29</v>
      </c>
      <c r="P94" s="33">
        <f>J94+K94+L94+M94</f>
        <v>0.041288</v>
      </c>
      <c r="Q94" s="360">
        <f>D177</f>
        <v>0.001336</v>
      </c>
      <c r="R94" s="360">
        <f>C178</f>
        <v>0.014362</v>
      </c>
      <c r="S94" s="173">
        <v>0</v>
      </c>
      <c r="T94" s="360">
        <f>C184</f>
        <v>0.003104</v>
      </c>
      <c r="U94" s="24">
        <f>Q94+R94+S94+T94</f>
        <v>0.018802</v>
      </c>
      <c r="W94" s="154"/>
      <c r="X94" s="156"/>
      <c r="Y94" s="19"/>
    </row>
    <row r="95" spans="2:25" ht="13.5">
      <c r="B95" s="6" t="s">
        <v>7</v>
      </c>
      <c r="C95" s="328"/>
      <c r="D95" s="328"/>
      <c r="E95" s="328"/>
      <c r="F95" s="328"/>
      <c r="G95" s="328"/>
      <c r="H95" s="364"/>
      <c r="I95" s="362"/>
      <c r="J95" s="173">
        <f>G164</f>
        <v>0.145273</v>
      </c>
      <c r="K95" s="360"/>
      <c r="L95" s="360"/>
      <c r="M95" s="360"/>
      <c r="N95" s="362"/>
      <c r="O95" s="362"/>
      <c r="P95" s="33">
        <f>J95+K94+L94+M94</f>
        <v>0.186561</v>
      </c>
      <c r="Q95" s="360"/>
      <c r="R95" s="360"/>
      <c r="S95" s="173">
        <f>C179</f>
        <v>0.0376</v>
      </c>
      <c r="T95" s="360"/>
      <c r="U95" s="24">
        <f>Q94+R94+S95+T94</f>
        <v>0.056402</v>
      </c>
      <c r="W95" s="154"/>
      <c r="X95" s="156"/>
      <c r="Y95" s="19"/>
    </row>
    <row r="96" spans="2:25" ht="13.5">
      <c r="B96" s="6" t="s">
        <v>8</v>
      </c>
      <c r="C96" s="328"/>
      <c r="D96" s="328"/>
      <c r="E96" s="328"/>
      <c r="F96" s="328"/>
      <c r="G96" s="328"/>
      <c r="H96" s="364"/>
      <c r="I96" s="362"/>
      <c r="J96" s="173">
        <f>G165</f>
        <v>0.132965</v>
      </c>
      <c r="K96" s="360"/>
      <c r="L96" s="360"/>
      <c r="M96" s="360"/>
      <c r="N96" s="362"/>
      <c r="O96" s="362"/>
      <c r="P96" s="33">
        <f>J96+K94+L94+M94</f>
        <v>0.174253</v>
      </c>
      <c r="Q96" s="360"/>
      <c r="R96" s="360"/>
      <c r="S96" s="173">
        <f>C180</f>
        <v>0.0217</v>
      </c>
      <c r="T96" s="360"/>
      <c r="U96" s="24">
        <f>Q94+R94+S96+T94</f>
        <v>0.040502</v>
      </c>
      <c r="W96" s="154"/>
      <c r="X96" s="156"/>
      <c r="Y96" s="19"/>
    </row>
    <row r="97" spans="2:25" ht="13.5">
      <c r="B97" s="6" t="s">
        <v>9</v>
      </c>
      <c r="C97" s="328"/>
      <c r="D97" s="328"/>
      <c r="E97" s="328"/>
      <c r="F97" s="328"/>
      <c r="G97" s="328"/>
      <c r="H97" s="364"/>
      <c r="I97" s="362"/>
      <c r="J97" s="173">
        <f>G166</f>
        <v>0.133524</v>
      </c>
      <c r="K97" s="360"/>
      <c r="L97" s="360"/>
      <c r="M97" s="360"/>
      <c r="N97" s="362"/>
      <c r="O97" s="362"/>
      <c r="P97" s="33">
        <f>J97+K94+L94+M94</f>
        <v>0.174812</v>
      </c>
      <c r="Q97" s="360"/>
      <c r="R97" s="360"/>
      <c r="S97" s="173">
        <f>C181</f>
        <v>0.0173</v>
      </c>
      <c r="T97" s="360"/>
      <c r="U97" s="24">
        <f>Q94+R94+S97+T94</f>
        <v>0.036102</v>
      </c>
      <c r="W97" s="154"/>
      <c r="X97" s="156"/>
      <c r="Y97" s="19"/>
    </row>
    <row r="98" spans="2:25" ht="13.5">
      <c r="B98" s="6" t="s">
        <v>10</v>
      </c>
      <c r="C98" s="328"/>
      <c r="D98" s="328"/>
      <c r="E98" s="328"/>
      <c r="F98" s="328"/>
      <c r="G98" s="328"/>
      <c r="H98" s="364"/>
      <c r="I98" s="362"/>
      <c r="J98" s="173">
        <f>G167</f>
        <v>0.09977</v>
      </c>
      <c r="K98" s="360"/>
      <c r="L98" s="360"/>
      <c r="M98" s="360"/>
      <c r="N98" s="362"/>
      <c r="O98" s="362"/>
      <c r="P98" s="33">
        <f>J98+K94+L94+M94</f>
        <v>0.141058</v>
      </c>
      <c r="Q98" s="360"/>
      <c r="R98" s="360"/>
      <c r="S98" s="173">
        <f>C182</f>
        <v>0.012</v>
      </c>
      <c r="T98" s="360"/>
      <c r="U98" s="24">
        <f>Q94+R94+S98+T94</f>
        <v>0.030802</v>
      </c>
      <c r="W98" s="154"/>
      <c r="X98" s="156"/>
      <c r="Y98" s="19"/>
    </row>
    <row r="99" spans="2:25" ht="13.5">
      <c r="B99" s="6" t="s">
        <v>11</v>
      </c>
      <c r="C99" s="329"/>
      <c r="D99" s="329"/>
      <c r="E99" s="329"/>
      <c r="F99" s="329"/>
      <c r="G99" s="329"/>
      <c r="H99" s="365"/>
      <c r="I99" s="363"/>
      <c r="J99" s="173">
        <f>G168</f>
        <v>0.050538</v>
      </c>
      <c r="K99" s="361"/>
      <c r="L99" s="361"/>
      <c r="M99" s="361"/>
      <c r="N99" s="363"/>
      <c r="O99" s="363"/>
      <c r="P99" s="33">
        <f>J99+K94+L94+M94</f>
        <v>0.09182599999999999</v>
      </c>
      <c r="Q99" s="361"/>
      <c r="R99" s="361"/>
      <c r="S99" s="173">
        <f>C183</f>
        <v>0.0042</v>
      </c>
      <c r="T99" s="361"/>
      <c r="U99" s="24">
        <f>Q94+R94+S99+T94</f>
        <v>0.023001999999999998</v>
      </c>
      <c r="W99" s="157"/>
      <c r="X99" s="158"/>
      <c r="Y99" s="19"/>
    </row>
    <row r="100" spans="2:25" ht="13.5">
      <c r="B100" s="55" t="s">
        <v>34</v>
      </c>
      <c r="C100" s="48"/>
      <c r="D100" s="52"/>
      <c r="E100" s="48"/>
      <c r="F100" s="72"/>
      <c r="G100" s="52"/>
      <c r="H100" s="49"/>
      <c r="I100" s="70"/>
      <c r="J100" s="50"/>
      <c r="K100" s="53"/>
      <c r="L100" s="50"/>
      <c r="M100" s="50"/>
      <c r="N100" s="50"/>
      <c r="O100" s="50"/>
      <c r="P100" s="49"/>
      <c r="Q100" s="49"/>
      <c r="R100" s="50"/>
      <c r="S100" s="53"/>
      <c r="T100" s="36"/>
      <c r="U100" s="36"/>
      <c r="W100" s="65"/>
      <c r="X100" s="19"/>
      <c r="Y100" s="19"/>
    </row>
    <row r="101" spans="2:40" s="9" customFormat="1" ht="13.5">
      <c r="B101" s="56" t="s">
        <v>45</v>
      </c>
      <c r="C101" s="327" t="s">
        <v>29</v>
      </c>
      <c r="D101" s="327" t="s">
        <v>29</v>
      </c>
      <c r="E101" s="335">
        <f>E157</f>
        <v>78.82</v>
      </c>
      <c r="F101" s="327" t="s">
        <v>29</v>
      </c>
      <c r="G101" s="327" t="s">
        <v>29</v>
      </c>
      <c r="H101" s="356">
        <f>SUM(C101:G103)</f>
        <v>78.82</v>
      </c>
      <c r="I101" s="73">
        <f>G161</f>
        <v>65.61</v>
      </c>
      <c r="J101" s="327" t="s">
        <v>29</v>
      </c>
      <c r="K101" s="327" t="s">
        <v>29</v>
      </c>
      <c r="L101" s="327" t="s">
        <v>29</v>
      </c>
      <c r="M101" s="327" t="s">
        <v>29</v>
      </c>
      <c r="N101" s="358">
        <f>G174</f>
        <v>0</v>
      </c>
      <c r="O101" s="358">
        <f>G175</f>
        <v>0</v>
      </c>
      <c r="P101" s="57">
        <f>I101+N101+O101</f>
        <v>65.61</v>
      </c>
      <c r="Q101" s="327" t="s">
        <v>29</v>
      </c>
      <c r="R101" s="327" t="s">
        <v>29</v>
      </c>
      <c r="S101" s="358">
        <f>D179</f>
        <v>-27.01</v>
      </c>
      <c r="T101" s="327" t="s">
        <v>29</v>
      </c>
      <c r="U101" s="356">
        <f>S101</f>
        <v>-27.01</v>
      </c>
      <c r="W101" s="159"/>
      <c r="X101" s="160"/>
      <c r="Y101" s="19"/>
      <c r="AH101" s="39"/>
      <c r="AI101" s="39"/>
      <c r="AJ101" s="39"/>
      <c r="AK101" s="39"/>
      <c r="AL101" s="39"/>
      <c r="AM101" s="39"/>
      <c r="AN101" s="39"/>
    </row>
    <row r="102" spans="2:25" ht="13.5">
      <c r="B102" s="56" t="s">
        <v>23</v>
      </c>
      <c r="C102" s="328"/>
      <c r="D102" s="328"/>
      <c r="E102" s="335"/>
      <c r="F102" s="328"/>
      <c r="G102" s="328"/>
      <c r="H102" s="356"/>
      <c r="I102" s="73">
        <f>G162</f>
        <v>479.44</v>
      </c>
      <c r="J102" s="328"/>
      <c r="K102" s="328"/>
      <c r="L102" s="328"/>
      <c r="M102" s="328"/>
      <c r="N102" s="358"/>
      <c r="O102" s="358"/>
      <c r="P102" s="57">
        <f>I102+N101+O101</f>
        <v>479.44</v>
      </c>
      <c r="Q102" s="328"/>
      <c r="R102" s="328"/>
      <c r="S102" s="358"/>
      <c r="T102" s="328"/>
      <c r="U102" s="356"/>
      <c r="W102" s="159"/>
      <c r="X102" s="160"/>
      <c r="Y102" s="19"/>
    </row>
    <row r="103" spans="2:25" ht="13.5">
      <c r="B103" s="54" t="s">
        <v>24</v>
      </c>
      <c r="C103" s="329"/>
      <c r="D103" s="329"/>
      <c r="E103" s="336"/>
      <c r="F103" s="329"/>
      <c r="G103" s="329"/>
      <c r="H103" s="357"/>
      <c r="I103" s="74">
        <f>G163</f>
        <v>1160.89</v>
      </c>
      <c r="J103" s="329"/>
      <c r="K103" s="329"/>
      <c r="L103" s="329"/>
      <c r="M103" s="329"/>
      <c r="N103" s="359"/>
      <c r="O103" s="359"/>
      <c r="P103" s="58">
        <f>I103+N101+O101</f>
        <v>1160.89</v>
      </c>
      <c r="Q103" s="329"/>
      <c r="R103" s="329"/>
      <c r="S103" s="359"/>
      <c r="T103" s="329"/>
      <c r="U103" s="357"/>
      <c r="W103" s="159"/>
      <c r="X103" s="160"/>
      <c r="Y103" s="19"/>
    </row>
    <row r="104" spans="2:40" s="9" customFormat="1" ht="25.5" customHeight="1">
      <c r="B104" s="112" t="s">
        <v>38</v>
      </c>
      <c r="C104" s="332" t="s">
        <v>43</v>
      </c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  <c r="U104" s="334"/>
      <c r="V104" s="113"/>
      <c r="W104" s="113"/>
      <c r="X104" s="113"/>
      <c r="Y104" s="113"/>
      <c r="Z104" s="113"/>
      <c r="AH104" s="39"/>
      <c r="AI104" s="39"/>
      <c r="AJ104" s="39"/>
      <c r="AK104" s="39"/>
      <c r="AL104" s="39"/>
      <c r="AM104" s="39"/>
      <c r="AN104" s="39"/>
    </row>
    <row r="105" spans="2:21" ht="13.5">
      <c r="B105" s="71"/>
      <c r="C105" s="46"/>
      <c r="D105" s="46"/>
      <c r="E105" s="46"/>
      <c r="F105" s="46"/>
      <c r="G105" s="46"/>
      <c r="H105" s="47"/>
      <c r="I105" s="80"/>
      <c r="J105" s="80"/>
      <c r="K105" s="80"/>
      <c r="L105" s="80"/>
      <c r="M105" s="80"/>
      <c r="N105" s="80"/>
      <c r="O105" s="80"/>
      <c r="P105" s="47"/>
      <c r="Q105" s="47"/>
      <c r="R105" s="80"/>
      <c r="S105" s="80"/>
      <c r="T105" s="9"/>
      <c r="U105" s="9"/>
    </row>
    <row r="106" spans="2:21" ht="13.5">
      <c r="B106" s="9"/>
      <c r="C106" s="9"/>
      <c r="D106" s="9"/>
      <c r="E106" s="9"/>
      <c r="F106" s="9"/>
      <c r="G106" s="9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2:21" ht="24" customHeight="1">
      <c r="B107" s="114" t="s">
        <v>56</v>
      </c>
      <c r="C107" s="12"/>
      <c r="D107" s="12"/>
      <c r="E107" s="12"/>
      <c r="F107" s="12"/>
      <c r="G107" s="12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2:21" ht="15" customHeight="1">
      <c r="B108" s="105" t="s">
        <v>44</v>
      </c>
      <c r="C108" s="12"/>
      <c r="D108" s="12"/>
      <c r="E108" s="12"/>
      <c r="F108" s="12"/>
      <c r="G108" s="12"/>
      <c r="H108" s="340" t="s">
        <v>28</v>
      </c>
      <c r="I108" s="10"/>
      <c r="J108" s="10"/>
      <c r="K108" s="10"/>
      <c r="L108" s="10"/>
      <c r="M108" s="10"/>
      <c r="N108" s="10"/>
      <c r="O108" s="10"/>
      <c r="P108" s="340" t="s">
        <v>47</v>
      </c>
      <c r="Q108" s="117"/>
      <c r="R108" s="10"/>
      <c r="S108" s="10"/>
      <c r="T108" s="10"/>
      <c r="U108" s="340" t="s">
        <v>30</v>
      </c>
    </row>
    <row r="109" spans="2:21" ht="15" customHeight="1">
      <c r="B109" s="115" t="s">
        <v>42</v>
      </c>
      <c r="C109" s="12"/>
      <c r="D109" s="12"/>
      <c r="E109" s="12"/>
      <c r="F109" s="12"/>
      <c r="G109" s="12"/>
      <c r="H109" s="341"/>
      <c r="I109" s="10"/>
      <c r="J109" s="10"/>
      <c r="K109" s="10"/>
      <c r="L109" s="10"/>
      <c r="M109" s="10"/>
      <c r="N109" s="10"/>
      <c r="O109" s="10"/>
      <c r="P109" s="341"/>
      <c r="Q109" s="117"/>
      <c r="R109" s="10"/>
      <c r="S109" s="10"/>
      <c r="T109" s="10"/>
      <c r="U109" s="341"/>
    </row>
    <row r="110" spans="2:21" ht="13.5">
      <c r="B110" s="103" t="s">
        <v>75</v>
      </c>
      <c r="C110" s="82" t="s">
        <v>13</v>
      </c>
      <c r="D110" s="82" t="s">
        <v>14</v>
      </c>
      <c r="E110" s="82" t="s">
        <v>0</v>
      </c>
      <c r="F110" s="107" t="s">
        <v>15</v>
      </c>
      <c r="G110" s="109" t="s">
        <v>16</v>
      </c>
      <c r="H110" s="343"/>
      <c r="I110" s="111" t="s">
        <v>17</v>
      </c>
      <c r="J110" s="34" t="s">
        <v>18</v>
      </c>
      <c r="K110" s="34" t="s">
        <v>6</v>
      </c>
      <c r="L110" s="34" t="s">
        <v>5</v>
      </c>
      <c r="M110" s="34" t="s">
        <v>1</v>
      </c>
      <c r="N110" s="45" t="s">
        <v>26</v>
      </c>
      <c r="O110" s="108" t="s">
        <v>27</v>
      </c>
      <c r="P110" s="343"/>
      <c r="Q110" s="34" t="s">
        <v>3</v>
      </c>
      <c r="R110" s="111" t="s">
        <v>4</v>
      </c>
      <c r="S110" s="34" t="s">
        <v>2</v>
      </c>
      <c r="T110" s="106" t="s">
        <v>19</v>
      </c>
      <c r="U110" s="343"/>
    </row>
    <row r="111" spans="2:21" ht="13.5">
      <c r="B111" s="16" t="s">
        <v>35</v>
      </c>
      <c r="C111" s="30"/>
      <c r="D111" s="31"/>
      <c r="E111" s="31"/>
      <c r="F111" s="30"/>
      <c r="G111" s="31"/>
      <c r="H111" s="32"/>
      <c r="I111" s="31"/>
      <c r="J111" s="30"/>
      <c r="K111" s="31"/>
      <c r="L111" s="31"/>
      <c r="M111" s="31"/>
      <c r="N111" s="31"/>
      <c r="O111" s="31"/>
      <c r="P111" s="21"/>
      <c r="Q111" s="21"/>
      <c r="R111" s="30"/>
      <c r="S111" s="31"/>
      <c r="T111" s="36"/>
      <c r="U111" s="36"/>
    </row>
    <row r="112" spans="2:21" ht="13.5">
      <c r="B112" s="6" t="s">
        <v>25</v>
      </c>
      <c r="C112" s="328">
        <f>ROUND(B14*C155,6)</f>
        <v>0.255994</v>
      </c>
      <c r="D112" s="328">
        <f>ROUND(B14*C156,6)</f>
        <v>0.027953</v>
      </c>
      <c r="E112" s="328">
        <f>C157</f>
        <v>0.007946</v>
      </c>
      <c r="F112" s="328">
        <f>C158</f>
        <v>0</v>
      </c>
      <c r="G112" s="328">
        <f>C159</f>
        <v>0</v>
      </c>
      <c r="H112" s="364">
        <f>SUM(C112:G117)</f>
        <v>0.291893</v>
      </c>
      <c r="I112" s="362" t="s">
        <v>29</v>
      </c>
      <c r="J112" s="175">
        <v>0</v>
      </c>
      <c r="K112" s="360">
        <f>ROUND(B14*H171,6)</f>
        <v>0.036461</v>
      </c>
      <c r="L112" s="360">
        <f>C172</f>
        <v>0.001526</v>
      </c>
      <c r="M112" s="360">
        <f>C173</f>
        <v>0</v>
      </c>
      <c r="N112" s="362" t="s">
        <v>29</v>
      </c>
      <c r="O112" s="362" t="s">
        <v>29</v>
      </c>
      <c r="P112" s="33">
        <f>J112+K112+L112+M112</f>
        <v>0.037987</v>
      </c>
      <c r="Q112" s="360">
        <f>D177</f>
        <v>0.001336</v>
      </c>
      <c r="R112" s="368">
        <f>C178</f>
        <v>0.014362</v>
      </c>
      <c r="S112" s="173">
        <v>0</v>
      </c>
      <c r="T112" s="360">
        <f>C184</f>
        <v>0.003104</v>
      </c>
      <c r="U112" s="33">
        <f>Q112+R112+S112+T112</f>
        <v>0.018802</v>
      </c>
    </row>
    <row r="113" spans="2:21" ht="13.5">
      <c r="B113" s="6" t="s">
        <v>7</v>
      </c>
      <c r="C113" s="328"/>
      <c r="D113" s="328"/>
      <c r="E113" s="328"/>
      <c r="F113" s="328"/>
      <c r="G113" s="328"/>
      <c r="H113" s="364"/>
      <c r="I113" s="362"/>
      <c r="J113" s="175">
        <f>H164</f>
        <v>0.198806</v>
      </c>
      <c r="K113" s="360"/>
      <c r="L113" s="360"/>
      <c r="M113" s="360"/>
      <c r="N113" s="362"/>
      <c r="O113" s="362"/>
      <c r="P113" s="33">
        <f>J113+K112+L112+M112</f>
        <v>0.236793</v>
      </c>
      <c r="Q113" s="360"/>
      <c r="R113" s="368"/>
      <c r="S113" s="173">
        <f>C179</f>
        <v>0.0376</v>
      </c>
      <c r="T113" s="360"/>
      <c r="U113" s="33">
        <f>Q112+R112+S113+T112</f>
        <v>0.056402</v>
      </c>
    </row>
    <row r="114" spans="2:21" ht="13.5">
      <c r="B114" s="6" t="s">
        <v>8</v>
      </c>
      <c r="C114" s="328"/>
      <c r="D114" s="328"/>
      <c r="E114" s="328"/>
      <c r="F114" s="328"/>
      <c r="G114" s="328"/>
      <c r="H114" s="364"/>
      <c r="I114" s="362"/>
      <c r="J114" s="175">
        <f>H165</f>
        <v>0.181962</v>
      </c>
      <c r="K114" s="360"/>
      <c r="L114" s="360"/>
      <c r="M114" s="360"/>
      <c r="N114" s="362"/>
      <c r="O114" s="362"/>
      <c r="P114" s="33">
        <f>J114+K112+L112+M112</f>
        <v>0.219949</v>
      </c>
      <c r="Q114" s="360"/>
      <c r="R114" s="368"/>
      <c r="S114" s="173">
        <f>C180</f>
        <v>0.0217</v>
      </c>
      <c r="T114" s="360"/>
      <c r="U114" s="33">
        <f>Q112+R112+S114+T112</f>
        <v>0.040502</v>
      </c>
    </row>
    <row r="115" spans="2:21" ht="13.5">
      <c r="B115" s="6" t="s">
        <v>9</v>
      </c>
      <c r="C115" s="328"/>
      <c r="D115" s="328"/>
      <c r="E115" s="328"/>
      <c r="F115" s="328"/>
      <c r="G115" s="328"/>
      <c r="H115" s="364"/>
      <c r="I115" s="362"/>
      <c r="J115" s="175">
        <f>H166</f>
        <v>0.182728</v>
      </c>
      <c r="K115" s="360"/>
      <c r="L115" s="360"/>
      <c r="M115" s="360"/>
      <c r="N115" s="362"/>
      <c r="O115" s="362"/>
      <c r="P115" s="33">
        <f>J115+K112+L112+M112</f>
        <v>0.220715</v>
      </c>
      <c r="Q115" s="360"/>
      <c r="R115" s="368"/>
      <c r="S115" s="173">
        <f>C181</f>
        <v>0.0173</v>
      </c>
      <c r="T115" s="360"/>
      <c r="U115" s="33">
        <f>Q112+R112+S115+T112</f>
        <v>0.036102</v>
      </c>
    </row>
    <row r="116" spans="2:21" ht="13.5">
      <c r="B116" s="6" t="s">
        <v>10</v>
      </c>
      <c r="C116" s="328"/>
      <c r="D116" s="328"/>
      <c r="E116" s="328"/>
      <c r="F116" s="328"/>
      <c r="G116" s="328"/>
      <c r="H116" s="364"/>
      <c r="I116" s="362"/>
      <c r="J116" s="175">
        <f>H167</f>
        <v>0.136535</v>
      </c>
      <c r="K116" s="360"/>
      <c r="L116" s="360"/>
      <c r="M116" s="360"/>
      <c r="N116" s="362"/>
      <c r="O116" s="362"/>
      <c r="P116" s="33">
        <f>J116+K112+L112+M112</f>
        <v>0.17452199999999998</v>
      </c>
      <c r="Q116" s="360"/>
      <c r="R116" s="368"/>
      <c r="S116" s="173">
        <f>C182</f>
        <v>0.012</v>
      </c>
      <c r="T116" s="360"/>
      <c r="U116" s="33">
        <f>Q112+R112+S116+T112</f>
        <v>0.030802</v>
      </c>
    </row>
    <row r="117" spans="2:21" ht="13.5">
      <c r="B117" s="6" t="s">
        <v>11</v>
      </c>
      <c r="C117" s="329"/>
      <c r="D117" s="329"/>
      <c r="E117" s="329"/>
      <c r="F117" s="329"/>
      <c r="G117" s="329"/>
      <c r="H117" s="365"/>
      <c r="I117" s="363"/>
      <c r="J117" s="175">
        <f>H168</f>
        <v>0.069161</v>
      </c>
      <c r="K117" s="361"/>
      <c r="L117" s="361"/>
      <c r="M117" s="361"/>
      <c r="N117" s="363"/>
      <c r="O117" s="363"/>
      <c r="P117" s="33">
        <f>J117+K112+L112+M112</f>
        <v>0.107148</v>
      </c>
      <c r="Q117" s="361"/>
      <c r="R117" s="369"/>
      <c r="S117" s="174">
        <f>C183</f>
        <v>0.0042</v>
      </c>
      <c r="T117" s="361"/>
      <c r="U117" s="33">
        <f>Q112+R112+S117+T112</f>
        <v>0.023001999999999998</v>
      </c>
    </row>
    <row r="118" spans="2:21" ht="13.5">
      <c r="B118" s="55" t="s">
        <v>34</v>
      </c>
      <c r="C118" s="48"/>
      <c r="D118" s="72"/>
      <c r="E118" s="48"/>
      <c r="F118" s="72"/>
      <c r="G118" s="72"/>
      <c r="H118" s="75"/>
      <c r="I118" s="50"/>
      <c r="J118" s="53"/>
      <c r="K118" s="50"/>
      <c r="L118" s="50"/>
      <c r="M118" s="53"/>
      <c r="N118" s="50"/>
      <c r="O118" s="53"/>
      <c r="P118" s="49"/>
      <c r="Q118" s="49"/>
      <c r="R118" s="53"/>
      <c r="S118" s="50"/>
      <c r="T118" s="36"/>
      <c r="U118" s="36"/>
    </row>
    <row r="119" spans="2:40" s="9" customFormat="1" ht="13.5">
      <c r="B119" s="56" t="s">
        <v>45</v>
      </c>
      <c r="C119" s="327" t="s">
        <v>29</v>
      </c>
      <c r="D119" s="327" t="s">
        <v>29</v>
      </c>
      <c r="E119" s="335">
        <f>E157</f>
        <v>78.82</v>
      </c>
      <c r="F119" s="327" t="s">
        <v>29</v>
      </c>
      <c r="G119" s="327" t="s">
        <v>29</v>
      </c>
      <c r="H119" s="356">
        <f>SUM(C119:G121)</f>
        <v>78.82</v>
      </c>
      <c r="I119" s="176">
        <f>H161</f>
        <v>73.15</v>
      </c>
      <c r="J119" s="327" t="s">
        <v>29</v>
      </c>
      <c r="K119" s="327" t="s">
        <v>29</v>
      </c>
      <c r="L119" s="327" t="s">
        <v>29</v>
      </c>
      <c r="M119" s="327" t="s">
        <v>29</v>
      </c>
      <c r="N119" s="358">
        <f>H174</f>
        <v>0</v>
      </c>
      <c r="O119" s="358">
        <f>H175</f>
        <v>0</v>
      </c>
      <c r="P119" s="57">
        <f>I119+N119+O119</f>
        <v>73.15</v>
      </c>
      <c r="Q119" s="346" t="s">
        <v>29</v>
      </c>
      <c r="R119" s="346" t="s">
        <v>29</v>
      </c>
      <c r="S119" s="358">
        <f>D179</f>
        <v>-27.01</v>
      </c>
      <c r="T119" s="327" t="s">
        <v>29</v>
      </c>
      <c r="U119" s="356">
        <f>S119</f>
        <v>-27.01</v>
      </c>
      <c r="W119" s="51"/>
      <c r="AH119" s="39"/>
      <c r="AI119" s="39"/>
      <c r="AJ119" s="39"/>
      <c r="AK119" s="39"/>
      <c r="AL119" s="39"/>
      <c r="AM119" s="39"/>
      <c r="AN119" s="39"/>
    </row>
    <row r="120" spans="2:21" ht="13.5">
      <c r="B120" s="56" t="s">
        <v>23</v>
      </c>
      <c r="C120" s="328"/>
      <c r="D120" s="328"/>
      <c r="E120" s="335"/>
      <c r="F120" s="328"/>
      <c r="G120" s="328"/>
      <c r="H120" s="356"/>
      <c r="I120" s="176">
        <f>H162</f>
        <v>480.43999999999994</v>
      </c>
      <c r="J120" s="328"/>
      <c r="K120" s="328"/>
      <c r="L120" s="328"/>
      <c r="M120" s="328"/>
      <c r="N120" s="358"/>
      <c r="O120" s="358"/>
      <c r="P120" s="57">
        <f>I120+N119+O119</f>
        <v>480.43999999999994</v>
      </c>
      <c r="Q120" s="347"/>
      <c r="R120" s="347"/>
      <c r="S120" s="358"/>
      <c r="T120" s="328"/>
      <c r="U120" s="356"/>
    </row>
    <row r="121" spans="2:21" ht="13.5">
      <c r="B121" s="54" t="s">
        <v>24</v>
      </c>
      <c r="C121" s="329"/>
      <c r="D121" s="329"/>
      <c r="E121" s="336"/>
      <c r="F121" s="329"/>
      <c r="G121" s="329"/>
      <c r="H121" s="357"/>
      <c r="I121" s="177">
        <f>H163</f>
        <v>1311.53</v>
      </c>
      <c r="J121" s="329"/>
      <c r="K121" s="329"/>
      <c r="L121" s="329"/>
      <c r="M121" s="329"/>
      <c r="N121" s="359"/>
      <c r="O121" s="359"/>
      <c r="P121" s="58">
        <f>I121+N119+O119</f>
        <v>1311.53</v>
      </c>
      <c r="Q121" s="348"/>
      <c r="R121" s="348"/>
      <c r="S121" s="359"/>
      <c r="T121" s="329"/>
      <c r="U121" s="357"/>
    </row>
    <row r="122" spans="2:40" s="9" customFormat="1" ht="25.5" customHeight="1">
      <c r="B122" s="112" t="s">
        <v>38</v>
      </c>
      <c r="C122" s="332" t="s">
        <v>43</v>
      </c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33"/>
      <c r="T122" s="333"/>
      <c r="U122" s="334"/>
      <c r="V122" s="113"/>
      <c r="W122" s="113"/>
      <c r="X122" s="113"/>
      <c r="Y122" s="113"/>
      <c r="Z122" s="113"/>
      <c r="AH122" s="39"/>
      <c r="AI122" s="39"/>
      <c r="AJ122" s="39"/>
      <c r="AK122" s="39"/>
      <c r="AL122" s="39"/>
      <c r="AM122" s="39"/>
      <c r="AN122" s="39"/>
    </row>
    <row r="123" spans="2:21" ht="13.5">
      <c r="B123" s="71"/>
      <c r="H123" s="2"/>
      <c r="I123" s="2"/>
      <c r="J123" s="2"/>
      <c r="K123" s="2"/>
      <c r="L123" s="2"/>
      <c r="M123" s="2"/>
      <c r="N123" s="2"/>
      <c r="O123" s="2"/>
      <c r="P123" s="3"/>
      <c r="Q123" s="3"/>
      <c r="R123" s="2"/>
      <c r="S123" s="2"/>
      <c r="T123" s="2"/>
      <c r="U123" s="2"/>
    </row>
    <row r="124" spans="8:21" ht="13.5">
      <c r="H124" s="2"/>
      <c r="I124" s="2"/>
      <c r="J124" s="2"/>
      <c r="K124" s="2"/>
      <c r="L124" s="2"/>
      <c r="M124" s="2"/>
      <c r="N124" s="2"/>
      <c r="O124" s="2"/>
      <c r="P124" s="3"/>
      <c r="Q124" s="3"/>
      <c r="R124" s="2"/>
      <c r="S124" s="2"/>
      <c r="T124" s="2"/>
      <c r="U124" s="2"/>
    </row>
    <row r="125" spans="8:21" ht="13.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8:21" ht="13.5">
      <c r="H126" s="2"/>
      <c r="I126" s="2"/>
      <c r="J126" s="2"/>
      <c r="K126" s="2"/>
      <c r="L126" s="2"/>
      <c r="M126" s="2"/>
      <c r="N126" s="2"/>
      <c r="O126" s="2"/>
      <c r="P126" s="3"/>
      <c r="Q126" s="3"/>
      <c r="R126" s="2"/>
      <c r="S126" s="2"/>
      <c r="T126" s="2"/>
      <c r="U126" s="2"/>
    </row>
    <row r="127" spans="8:21" ht="13.5">
      <c r="H127" s="7"/>
      <c r="I127" s="7"/>
      <c r="J127" s="7"/>
      <c r="K127" s="7"/>
      <c r="L127" s="7"/>
      <c r="M127" s="7"/>
      <c r="N127" s="7"/>
      <c r="O127" s="7"/>
      <c r="P127" s="8"/>
      <c r="Q127" s="8"/>
      <c r="R127" s="7"/>
      <c r="S127" s="7"/>
      <c r="T127" s="7"/>
      <c r="U127" s="7"/>
    </row>
    <row r="128" spans="8:21" ht="13.5">
      <c r="H128" s="7"/>
      <c r="I128" s="7"/>
      <c r="J128" s="7"/>
      <c r="K128" s="7"/>
      <c r="L128" s="7"/>
      <c r="M128" s="7"/>
      <c r="N128" s="7"/>
      <c r="O128" s="7"/>
      <c r="P128" s="8"/>
      <c r="Q128" s="8"/>
      <c r="R128" s="7"/>
      <c r="S128" s="7"/>
      <c r="T128" s="7"/>
      <c r="U128" s="7"/>
    </row>
    <row r="129" spans="8:40" ht="13.5">
      <c r="H129" s="7"/>
      <c r="I129" s="7"/>
      <c r="J129" s="7"/>
      <c r="K129" s="7"/>
      <c r="L129" s="7"/>
      <c r="M129" s="7"/>
      <c r="N129" s="7"/>
      <c r="O129" s="7"/>
      <c r="P129" s="8"/>
      <c r="Q129" s="8"/>
      <c r="R129" s="7"/>
      <c r="S129" s="7"/>
      <c r="T129" s="7"/>
      <c r="U129" s="7"/>
      <c r="V129" s="1"/>
      <c r="W129" s="9"/>
      <c r="AH129" s="1"/>
      <c r="AI129" s="1"/>
      <c r="AJ129" s="1"/>
      <c r="AK129" s="1"/>
      <c r="AL129" s="1"/>
      <c r="AM129" s="1"/>
      <c r="AN129" s="1"/>
    </row>
    <row r="130" spans="8:40" ht="13.5">
      <c r="H130" s="7"/>
      <c r="I130" s="7"/>
      <c r="J130" s="7"/>
      <c r="K130" s="7"/>
      <c r="L130" s="7"/>
      <c r="M130" s="7"/>
      <c r="N130" s="7"/>
      <c r="O130" s="7"/>
      <c r="P130" s="8"/>
      <c r="Q130" s="8"/>
      <c r="R130" s="7"/>
      <c r="S130" s="7"/>
      <c r="T130" s="7"/>
      <c r="U130" s="7"/>
      <c r="V130" s="1"/>
      <c r="W130" s="9"/>
      <c r="AH130" s="1"/>
      <c r="AI130" s="1"/>
      <c r="AJ130" s="1"/>
      <c r="AK130" s="1"/>
      <c r="AL130" s="1"/>
      <c r="AM130" s="1"/>
      <c r="AN130" s="1"/>
    </row>
    <row r="131" spans="8:40" ht="13.5">
      <c r="H131" s="7"/>
      <c r="I131" s="7"/>
      <c r="J131" s="7"/>
      <c r="K131" s="7"/>
      <c r="L131" s="7"/>
      <c r="M131" s="7"/>
      <c r="N131" s="7"/>
      <c r="O131" s="7"/>
      <c r="P131" s="8"/>
      <c r="Q131" s="8"/>
      <c r="R131" s="7"/>
      <c r="S131" s="7"/>
      <c r="T131" s="7"/>
      <c r="U131" s="7"/>
      <c r="V131" s="1"/>
      <c r="W131" s="9"/>
      <c r="AH131" s="1"/>
      <c r="AI131" s="1"/>
      <c r="AJ131" s="1"/>
      <c r="AK131" s="1"/>
      <c r="AL131" s="1"/>
      <c r="AM131" s="1"/>
      <c r="AN131" s="1"/>
    </row>
    <row r="132" spans="8:40" ht="13.5">
      <c r="H132" s="7"/>
      <c r="I132" s="7"/>
      <c r="J132" s="7"/>
      <c r="K132" s="7"/>
      <c r="L132" s="7"/>
      <c r="M132" s="7"/>
      <c r="N132" s="7"/>
      <c r="O132" s="7"/>
      <c r="P132" s="8"/>
      <c r="Q132" s="8"/>
      <c r="R132" s="7"/>
      <c r="S132" s="7"/>
      <c r="T132" s="7"/>
      <c r="U132" s="7"/>
      <c r="V132" s="1"/>
      <c r="W132" s="9"/>
      <c r="AH132" s="1"/>
      <c r="AI132" s="1"/>
      <c r="AJ132" s="1"/>
      <c r="AK132" s="1"/>
      <c r="AL132" s="1"/>
      <c r="AM132" s="1"/>
      <c r="AN132" s="1"/>
    </row>
    <row r="133" spans="8:40" ht="13.5">
      <c r="H133" s="2"/>
      <c r="I133" s="2"/>
      <c r="J133" s="2"/>
      <c r="K133" s="2"/>
      <c r="L133" s="2"/>
      <c r="M133" s="2"/>
      <c r="N133" s="2"/>
      <c r="O133" s="2"/>
      <c r="P133" s="3"/>
      <c r="Q133" s="3"/>
      <c r="R133" s="2"/>
      <c r="S133" s="2"/>
      <c r="T133" s="2"/>
      <c r="U133" s="2"/>
      <c r="V133" s="1"/>
      <c r="W133" s="9"/>
      <c r="AH133" s="1"/>
      <c r="AI133" s="1"/>
      <c r="AJ133" s="1"/>
      <c r="AK133" s="1"/>
      <c r="AL133" s="1"/>
      <c r="AM133" s="1"/>
      <c r="AN133" s="1"/>
    </row>
    <row r="150" spans="2:40" ht="13.5">
      <c r="B150" s="68"/>
      <c r="V150" s="1"/>
      <c r="W150" s="9"/>
      <c r="AH150" s="1"/>
      <c r="AI150" s="1"/>
      <c r="AJ150" s="1"/>
      <c r="AK150" s="1"/>
      <c r="AL150" s="1"/>
      <c r="AM150" s="1"/>
      <c r="AN150" s="1"/>
    </row>
    <row r="151" spans="2:40" ht="13.5">
      <c r="B151" s="68"/>
      <c r="V151" s="1"/>
      <c r="W151" s="9"/>
      <c r="AH151" s="1"/>
      <c r="AI151" s="1"/>
      <c r="AJ151" s="1"/>
      <c r="AK151" s="1"/>
      <c r="AL151" s="1"/>
      <c r="AM151" s="1"/>
      <c r="AN151" s="1"/>
    </row>
    <row r="152" spans="2:40" ht="13.5">
      <c r="B152" s="68"/>
      <c r="V152" s="1"/>
      <c r="W152" s="9"/>
      <c r="AH152" s="1"/>
      <c r="AI152" s="1"/>
      <c r="AJ152" s="1"/>
      <c r="AK152" s="1"/>
      <c r="AL152" s="1"/>
      <c r="AM152" s="1"/>
      <c r="AN152" s="1"/>
    </row>
    <row r="153" spans="2:40" ht="13.5">
      <c r="B153" s="68"/>
      <c r="V153" s="1"/>
      <c r="W153" s="9"/>
      <c r="AH153" s="1"/>
      <c r="AI153" s="1"/>
      <c r="AJ153" s="1"/>
      <c r="AK153" s="1"/>
      <c r="AL153" s="1"/>
      <c r="AM153" s="1"/>
      <c r="AN153" s="1"/>
    </row>
    <row r="154" spans="2:26" s="127" customFormat="1" ht="13.5">
      <c r="B154" s="133"/>
      <c r="W154" s="128"/>
      <c r="X154" s="128"/>
      <c r="Y154" s="128"/>
      <c r="Z154" s="128"/>
    </row>
    <row r="155" spans="2:26" s="127" customFormat="1" ht="12.75" customHeight="1">
      <c r="B155" s="125" t="s">
        <v>13</v>
      </c>
      <c r="C155" s="126">
        <v>6.645746</v>
      </c>
      <c r="W155" s="128"/>
      <c r="X155" s="128"/>
      <c r="Y155" s="128"/>
      <c r="Z155" s="128"/>
    </row>
    <row r="156" spans="2:26" s="127" customFormat="1" ht="12.75" customHeight="1">
      <c r="B156" s="125" t="s">
        <v>14</v>
      </c>
      <c r="C156" s="126">
        <v>0.725681</v>
      </c>
      <c r="W156" s="128"/>
      <c r="X156" s="128"/>
      <c r="Y156" s="128"/>
      <c r="Z156" s="128"/>
    </row>
    <row r="157" spans="2:26" s="127" customFormat="1" ht="12.75" customHeight="1">
      <c r="B157" s="129" t="s">
        <v>0</v>
      </c>
      <c r="C157" s="130">
        <v>0.007946</v>
      </c>
      <c r="D157" s="131">
        <v>60.01</v>
      </c>
      <c r="E157" s="131">
        <v>78.82</v>
      </c>
      <c r="W157" s="128"/>
      <c r="X157" s="128"/>
      <c r="Y157" s="128"/>
      <c r="Z157" s="128"/>
    </row>
    <row r="158" spans="2:26" s="127" customFormat="1" ht="12.75" customHeight="1">
      <c r="B158" s="129" t="s">
        <v>15</v>
      </c>
      <c r="C158" s="130">
        <v>0</v>
      </c>
      <c r="D158" s="132"/>
      <c r="W158" s="128"/>
      <c r="X158" s="128"/>
      <c r="Y158" s="128"/>
      <c r="Z158" s="128"/>
    </row>
    <row r="159" spans="2:26" s="127" customFormat="1" ht="12.75" customHeight="1">
      <c r="B159" s="129" t="s">
        <v>16</v>
      </c>
      <c r="C159" s="130">
        <v>0</v>
      </c>
      <c r="D159" s="132"/>
      <c r="W159" s="128"/>
      <c r="X159" s="128"/>
      <c r="Y159" s="128"/>
      <c r="Z159" s="128"/>
    </row>
    <row r="160" spans="2:26" s="127" customFormat="1" ht="12.75" customHeight="1">
      <c r="B160" s="133"/>
      <c r="W160" s="128"/>
      <c r="X160" s="128"/>
      <c r="Y160" s="128"/>
      <c r="Z160" s="128"/>
    </row>
    <row r="161" spans="2:26" s="127" customFormat="1" ht="12.75" customHeight="1">
      <c r="B161" s="129" t="s">
        <v>17</v>
      </c>
      <c r="C161" s="131">
        <v>60.24999999999999</v>
      </c>
      <c r="D161" s="131">
        <v>51.279999999999994</v>
      </c>
      <c r="E161" s="131">
        <v>56.77</v>
      </c>
      <c r="F161" s="131">
        <v>52.48</v>
      </c>
      <c r="G161" s="131">
        <v>65.61</v>
      </c>
      <c r="H161" s="131">
        <v>73.15</v>
      </c>
      <c r="W161" s="128"/>
      <c r="X161" s="128"/>
      <c r="Y161" s="128"/>
      <c r="Z161" s="128"/>
    </row>
    <row r="162" spans="2:26" s="127" customFormat="1" ht="12.75" customHeight="1">
      <c r="B162" s="129"/>
      <c r="C162" s="131">
        <v>449.72</v>
      </c>
      <c r="D162" s="131">
        <v>383.35</v>
      </c>
      <c r="E162" s="131">
        <v>403.62</v>
      </c>
      <c r="F162" s="131">
        <v>371.11</v>
      </c>
      <c r="G162" s="131">
        <v>479.44</v>
      </c>
      <c r="H162" s="131">
        <v>480.43999999999994</v>
      </c>
      <c r="W162" s="128"/>
      <c r="X162" s="128"/>
      <c r="Y162" s="128"/>
      <c r="Z162" s="128"/>
    </row>
    <row r="163" spans="2:26" s="127" customFormat="1" ht="12.75" customHeight="1">
      <c r="B163" s="129"/>
      <c r="C163" s="131">
        <v>1057.28</v>
      </c>
      <c r="D163" s="131">
        <v>901.04</v>
      </c>
      <c r="E163" s="131">
        <v>973.21</v>
      </c>
      <c r="F163" s="131">
        <v>900.97</v>
      </c>
      <c r="G163" s="131">
        <v>1160.89</v>
      </c>
      <c r="H163" s="131">
        <v>1311.53</v>
      </c>
      <c r="W163" s="128"/>
      <c r="X163" s="128"/>
      <c r="Y163" s="128"/>
      <c r="Z163" s="128"/>
    </row>
    <row r="164" spans="2:26" s="127" customFormat="1" ht="12.75" customHeight="1">
      <c r="B164" s="129" t="s">
        <v>18</v>
      </c>
      <c r="C164" s="130">
        <v>0.083194</v>
      </c>
      <c r="D164" s="130">
        <v>0.06462</v>
      </c>
      <c r="E164" s="130">
        <v>0.08999</v>
      </c>
      <c r="F164" s="130">
        <v>0.114771</v>
      </c>
      <c r="G164" s="130">
        <v>0.145273</v>
      </c>
      <c r="H164" s="130">
        <v>0.198806</v>
      </c>
      <c r="W164" s="128"/>
      <c r="X164" s="128"/>
      <c r="Y164" s="128"/>
      <c r="Z164" s="128"/>
    </row>
    <row r="165" spans="2:26" s="127" customFormat="1" ht="12.75" customHeight="1">
      <c r="B165" s="134"/>
      <c r="C165" s="130">
        <v>0.076146</v>
      </c>
      <c r="D165" s="130">
        <v>0.059145</v>
      </c>
      <c r="E165" s="130">
        <v>0.082366</v>
      </c>
      <c r="F165" s="130">
        <v>0.105047</v>
      </c>
      <c r="G165" s="130">
        <v>0.132965</v>
      </c>
      <c r="H165" s="130">
        <v>0.181962</v>
      </c>
      <c r="W165" s="128"/>
      <c r="X165" s="128"/>
      <c r="Y165" s="128"/>
      <c r="Z165" s="128"/>
    </row>
    <row r="166" spans="2:26" s="127" customFormat="1" ht="12.75" customHeight="1">
      <c r="B166" s="134"/>
      <c r="C166" s="130">
        <v>0.076466</v>
      </c>
      <c r="D166" s="130">
        <v>0.059394</v>
      </c>
      <c r="E166" s="130">
        <v>0.082712</v>
      </c>
      <c r="F166" s="130">
        <v>0.105489</v>
      </c>
      <c r="G166" s="130">
        <v>0.133524</v>
      </c>
      <c r="H166" s="130">
        <v>0.182728</v>
      </c>
      <c r="W166" s="128"/>
      <c r="X166" s="128"/>
      <c r="Y166" s="128"/>
      <c r="Z166" s="128"/>
    </row>
    <row r="167" spans="2:26" s="127" customFormat="1" ht="12.75" customHeight="1">
      <c r="B167" s="134"/>
      <c r="C167" s="130">
        <v>0.057136</v>
      </c>
      <c r="D167" s="130">
        <v>0.04438</v>
      </c>
      <c r="E167" s="130">
        <v>0.061803</v>
      </c>
      <c r="F167" s="130">
        <v>0.078822</v>
      </c>
      <c r="G167" s="130">
        <v>0.09977</v>
      </c>
      <c r="H167" s="130">
        <v>0.136535</v>
      </c>
      <c r="W167" s="128"/>
      <c r="X167" s="128"/>
      <c r="Y167" s="128"/>
      <c r="Z167" s="128"/>
    </row>
    <row r="168" spans="2:26" s="127" customFormat="1" ht="12.75" customHeight="1">
      <c r="B168" s="134"/>
      <c r="C168" s="130">
        <v>0.028942</v>
      </c>
      <c r="D168" s="130">
        <v>0.02248</v>
      </c>
      <c r="E168" s="130">
        <v>0.031306</v>
      </c>
      <c r="F168" s="130">
        <v>0.039927</v>
      </c>
      <c r="G168" s="130">
        <v>0.050538</v>
      </c>
      <c r="H168" s="130">
        <v>0.069161</v>
      </c>
      <c r="W168" s="128"/>
      <c r="X168" s="128"/>
      <c r="Y168" s="128"/>
      <c r="Z168" s="128"/>
    </row>
    <row r="169" spans="2:26" s="127" customFormat="1" ht="12.75" customHeight="1">
      <c r="B169" s="134"/>
      <c r="C169" s="130">
        <v>0.014204</v>
      </c>
      <c r="D169" s="130">
        <v>0.011033</v>
      </c>
      <c r="E169" s="130">
        <v>0.015364</v>
      </c>
      <c r="F169" s="130">
        <v>0.019595</v>
      </c>
      <c r="G169" s="130">
        <v>0.024803</v>
      </c>
      <c r="H169" s="130">
        <v>0.033942</v>
      </c>
      <c r="W169" s="128"/>
      <c r="X169" s="128"/>
      <c r="Y169" s="128"/>
      <c r="Z169" s="128"/>
    </row>
    <row r="170" spans="2:26" s="127" customFormat="1" ht="12.75" customHeight="1">
      <c r="B170" s="134"/>
      <c r="C170" s="130">
        <v>0.003951</v>
      </c>
      <c r="D170" s="130">
        <v>0.003069</v>
      </c>
      <c r="E170" s="130">
        <v>0.004274</v>
      </c>
      <c r="F170" s="130">
        <v>0.005451</v>
      </c>
      <c r="G170" s="130">
        <v>0.0069</v>
      </c>
      <c r="H170" s="130">
        <v>0.009443</v>
      </c>
      <c r="W170" s="128"/>
      <c r="X170" s="128"/>
      <c r="Y170" s="128"/>
      <c r="Z170" s="128"/>
    </row>
    <row r="171" spans="2:26" s="127" customFormat="1" ht="12.75" customHeight="1">
      <c r="B171" s="125" t="s">
        <v>6</v>
      </c>
      <c r="C171" s="126">
        <v>1.160714155872</v>
      </c>
      <c r="D171" s="126">
        <v>0.991898155872</v>
      </c>
      <c r="E171" s="126">
        <v>1.151580155872</v>
      </c>
      <c r="F171" s="126">
        <v>1.090756155872</v>
      </c>
      <c r="G171" s="126">
        <v>1.0322391558719999</v>
      </c>
      <c r="H171" s="126">
        <v>0.9465581558720001</v>
      </c>
      <c r="W171" s="128"/>
      <c r="X171" s="128"/>
      <c r="Y171" s="128"/>
      <c r="Z171" s="128"/>
    </row>
    <row r="172" spans="2:26" s="127" customFormat="1" ht="12.75" customHeight="1">
      <c r="B172" s="129" t="s">
        <v>5</v>
      </c>
      <c r="C172" s="130">
        <v>0.001526</v>
      </c>
      <c r="W172" s="128"/>
      <c r="X172" s="128"/>
      <c r="Y172" s="128"/>
      <c r="Z172" s="128"/>
    </row>
    <row r="173" spans="2:26" s="127" customFormat="1" ht="12.75" customHeight="1">
      <c r="B173" s="129" t="s">
        <v>1</v>
      </c>
      <c r="C173" s="130">
        <v>0</v>
      </c>
      <c r="W173" s="128"/>
      <c r="X173" s="128"/>
      <c r="Y173" s="128"/>
      <c r="Z173" s="128"/>
    </row>
    <row r="174" spans="2:26" s="127" customFormat="1" ht="12.75" customHeight="1">
      <c r="B174" s="129" t="s">
        <v>26</v>
      </c>
      <c r="C174" s="130">
        <v>0</v>
      </c>
      <c r="D174" s="130">
        <v>0</v>
      </c>
      <c r="E174" s="130">
        <v>0</v>
      </c>
      <c r="F174" s="130">
        <v>0</v>
      </c>
      <c r="G174" s="130">
        <v>0</v>
      </c>
      <c r="H174" s="130">
        <v>0</v>
      </c>
      <c r="W174" s="128"/>
      <c r="X174" s="128"/>
      <c r="Y174" s="128"/>
      <c r="Z174" s="128"/>
    </row>
    <row r="175" spans="2:26" s="127" customFormat="1" ht="12.75" customHeight="1">
      <c r="B175" s="129" t="s">
        <v>27</v>
      </c>
      <c r="C175" s="130">
        <v>0</v>
      </c>
      <c r="D175" s="130">
        <v>0</v>
      </c>
      <c r="E175" s="130">
        <v>0</v>
      </c>
      <c r="F175" s="130">
        <v>0</v>
      </c>
      <c r="G175" s="130">
        <v>0</v>
      </c>
      <c r="H175" s="130">
        <v>0</v>
      </c>
      <c r="W175" s="128"/>
      <c r="X175" s="128"/>
      <c r="Y175" s="128"/>
      <c r="Z175" s="128"/>
    </row>
    <row r="176" spans="2:26" s="127" customFormat="1" ht="12.75" customHeight="1">
      <c r="B176" s="133"/>
      <c r="W176" s="128"/>
      <c r="X176" s="128"/>
      <c r="Y176" s="128"/>
      <c r="Z176" s="128"/>
    </row>
    <row r="177" spans="2:26" s="127" customFormat="1" ht="12.75" customHeight="1">
      <c r="B177" s="129" t="s">
        <v>3</v>
      </c>
      <c r="C177" s="130">
        <v>0</v>
      </c>
      <c r="D177" s="127">
        <v>0.001336</v>
      </c>
      <c r="W177" s="128"/>
      <c r="X177" s="128"/>
      <c r="Y177" s="128"/>
      <c r="Z177" s="128"/>
    </row>
    <row r="178" spans="2:26" s="127" customFormat="1" ht="12.75" customHeight="1">
      <c r="B178" s="129" t="s">
        <v>4</v>
      </c>
      <c r="C178" s="130">
        <v>0.014362</v>
      </c>
      <c r="W178" s="128"/>
      <c r="X178" s="128"/>
      <c r="Y178" s="128"/>
      <c r="Z178" s="128"/>
    </row>
    <row r="179" spans="2:26" s="127" customFormat="1" ht="12.75" customHeight="1">
      <c r="B179" s="129" t="s">
        <v>2</v>
      </c>
      <c r="C179" s="130">
        <v>0.0376</v>
      </c>
      <c r="D179" s="131">
        <v>-27.01</v>
      </c>
      <c r="W179" s="128"/>
      <c r="X179" s="128"/>
      <c r="Y179" s="128"/>
      <c r="Z179" s="128"/>
    </row>
    <row r="180" spans="2:26" s="127" customFormat="1" ht="12.75" customHeight="1">
      <c r="B180" s="134"/>
      <c r="C180" s="130">
        <v>0.0217</v>
      </c>
      <c r="W180" s="128"/>
      <c r="X180" s="128"/>
      <c r="Y180" s="128"/>
      <c r="Z180" s="128"/>
    </row>
    <row r="181" spans="2:26" s="127" customFormat="1" ht="12.75" customHeight="1">
      <c r="B181" s="134"/>
      <c r="C181" s="130">
        <v>0.0173</v>
      </c>
      <c r="W181" s="128"/>
      <c r="X181" s="128"/>
      <c r="Y181" s="128"/>
      <c r="Z181" s="128"/>
    </row>
    <row r="182" spans="2:26" s="127" customFormat="1" ht="12.75" customHeight="1">
      <c r="B182" s="134"/>
      <c r="C182" s="130">
        <v>0.012</v>
      </c>
      <c r="W182" s="128"/>
      <c r="X182" s="128"/>
      <c r="Y182" s="128"/>
      <c r="Z182" s="128"/>
    </row>
    <row r="183" spans="2:26" s="127" customFormat="1" ht="12.75" customHeight="1">
      <c r="B183" s="134"/>
      <c r="C183" s="130">
        <v>0.0042</v>
      </c>
      <c r="W183" s="128"/>
      <c r="X183" s="128"/>
      <c r="Y183" s="128"/>
      <c r="Z183" s="128"/>
    </row>
    <row r="184" spans="2:26" s="127" customFormat="1" ht="12.75" customHeight="1">
      <c r="B184" s="129" t="s">
        <v>19</v>
      </c>
      <c r="C184" s="130">
        <v>0.003104</v>
      </c>
      <c r="W184" s="128"/>
      <c r="X184" s="128"/>
      <c r="Y184" s="128"/>
      <c r="Z184" s="128"/>
    </row>
    <row r="185" spans="2:26" s="127" customFormat="1" ht="13.5">
      <c r="B185" s="133"/>
      <c r="W185" s="128"/>
      <c r="X185" s="128"/>
      <c r="Y185" s="128"/>
      <c r="Z185" s="128"/>
    </row>
  </sheetData>
  <sheetProtection/>
  <mergeCells count="217">
    <mergeCell ref="B7:U7"/>
    <mergeCell ref="H18:H20"/>
    <mergeCell ref="P18:P20"/>
    <mergeCell ref="U18:U20"/>
    <mergeCell ref="C22:C27"/>
    <mergeCell ref="D22:D27"/>
    <mergeCell ref="T22:T27"/>
    <mergeCell ref="I22:I27"/>
    <mergeCell ref="K22:K27"/>
    <mergeCell ref="G22:G27"/>
    <mergeCell ref="M29:M31"/>
    <mergeCell ref="H22:H27"/>
    <mergeCell ref="L22:L27"/>
    <mergeCell ref="M22:M27"/>
    <mergeCell ref="D29:D31"/>
    <mergeCell ref="E29:E31"/>
    <mergeCell ref="F29:F31"/>
    <mergeCell ref="G29:G31"/>
    <mergeCell ref="E22:E27"/>
    <mergeCell ref="F22:F27"/>
    <mergeCell ref="Q22:Q27"/>
    <mergeCell ref="R22:R27"/>
    <mergeCell ref="R29:R31"/>
    <mergeCell ref="S29:S31"/>
    <mergeCell ref="T29:T31"/>
    <mergeCell ref="J29:J31"/>
    <mergeCell ref="N22:N27"/>
    <mergeCell ref="O22:O27"/>
    <mergeCell ref="N29:N31"/>
    <mergeCell ref="O29:O31"/>
    <mergeCell ref="U29:U31"/>
    <mergeCell ref="C32:U32"/>
    <mergeCell ref="H36:H38"/>
    <mergeCell ref="P36:P38"/>
    <mergeCell ref="U36:U38"/>
    <mergeCell ref="K29:K31"/>
    <mergeCell ref="L29:L31"/>
    <mergeCell ref="Q29:Q31"/>
    <mergeCell ref="H29:H31"/>
    <mergeCell ref="C29:C31"/>
    <mergeCell ref="L40:L45"/>
    <mergeCell ref="M40:M45"/>
    <mergeCell ref="N40:N45"/>
    <mergeCell ref="O40:O45"/>
    <mergeCell ref="C40:C45"/>
    <mergeCell ref="D40:D45"/>
    <mergeCell ref="E40:E45"/>
    <mergeCell ref="F40:F45"/>
    <mergeCell ref="G40:G45"/>
    <mergeCell ref="H40:H45"/>
    <mergeCell ref="T40:T45"/>
    <mergeCell ref="C47:C49"/>
    <mergeCell ref="D47:D49"/>
    <mergeCell ref="E47:E49"/>
    <mergeCell ref="F47:F49"/>
    <mergeCell ref="G47:G49"/>
    <mergeCell ref="H47:H49"/>
    <mergeCell ref="J47:J49"/>
    <mergeCell ref="I40:I45"/>
    <mergeCell ref="K40:K45"/>
    <mergeCell ref="N47:N49"/>
    <mergeCell ref="O47:O49"/>
    <mergeCell ref="Q47:Q49"/>
    <mergeCell ref="Q40:Q45"/>
    <mergeCell ref="R40:R45"/>
    <mergeCell ref="R47:R49"/>
    <mergeCell ref="S47:S49"/>
    <mergeCell ref="T47:T49"/>
    <mergeCell ref="U47:U49"/>
    <mergeCell ref="C50:U50"/>
    <mergeCell ref="H54:H56"/>
    <mergeCell ref="P54:P56"/>
    <mergeCell ref="U54:U56"/>
    <mergeCell ref="K47:K49"/>
    <mergeCell ref="L47:L49"/>
    <mergeCell ref="M47:M49"/>
    <mergeCell ref="L58:L63"/>
    <mergeCell ref="M58:M63"/>
    <mergeCell ref="N58:N63"/>
    <mergeCell ref="O58:O63"/>
    <mergeCell ref="C58:C63"/>
    <mergeCell ref="D58:D63"/>
    <mergeCell ref="E58:E63"/>
    <mergeCell ref="F58:F63"/>
    <mergeCell ref="G58:G63"/>
    <mergeCell ref="H58:H63"/>
    <mergeCell ref="T58:T63"/>
    <mergeCell ref="C65:C67"/>
    <mergeCell ref="D65:D67"/>
    <mergeCell ref="E65:E67"/>
    <mergeCell ref="F65:F67"/>
    <mergeCell ref="G65:G67"/>
    <mergeCell ref="H65:H67"/>
    <mergeCell ref="J65:J67"/>
    <mergeCell ref="I58:I63"/>
    <mergeCell ref="K58:K63"/>
    <mergeCell ref="N65:N67"/>
    <mergeCell ref="O65:O67"/>
    <mergeCell ref="Q65:Q67"/>
    <mergeCell ref="Q58:Q63"/>
    <mergeCell ref="R58:R63"/>
    <mergeCell ref="R65:R67"/>
    <mergeCell ref="S65:S67"/>
    <mergeCell ref="T65:T67"/>
    <mergeCell ref="U65:U67"/>
    <mergeCell ref="C68:U68"/>
    <mergeCell ref="H72:H74"/>
    <mergeCell ref="P72:P74"/>
    <mergeCell ref="U72:U74"/>
    <mergeCell ref="K65:K67"/>
    <mergeCell ref="L65:L67"/>
    <mergeCell ref="M65:M67"/>
    <mergeCell ref="L76:L81"/>
    <mergeCell ref="M76:M81"/>
    <mergeCell ref="N76:N81"/>
    <mergeCell ref="O76:O81"/>
    <mergeCell ref="C76:C81"/>
    <mergeCell ref="D76:D81"/>
    <mergeCell ref="E76:E81"/>
    <mergeCell ref="F76:F81"/>
    <mergeCell ref="G76:G81"/>
    <mergeCell ref="H76:H81"/>
    <mergeCell ref="T76:T81"/>
    <mergeCell ref="C83:C85"/>
    <mergeCell ref="D83:D85"/>
    <mergeCell ref="E83:E85"/>
    <mergeCell ref="F83:F85"/>
    <mergeCell ref="G83:G85"/>
    <mergeCell ref="H83:H85"/>
    <mergeCell ref="J83:J85"/>
    <mergeCell ref="I76:I81"/>
    <mergeCell ref="K76:K81"/>
    <mergeCell ref="N83:N85"/>
    <mergeCell ref="O83:O85"/>
    <mergeCell ref="Q83:Q85"/>
    <mergeCell ref="Q76:Q81"/>
    <mergeCell ref="R76:R81"/>
    <mergeCell ref="R83:R85"/>
    <mergeCell ref="S83:S85"/>
    <mergeCell ref="T83:T85"/>
    <mergeCell ref="U83:U85"/>
    <mergeCell ref="C86:U86"/>
    <mergeCell ref="H90:H92"/>
    <mergeCell ref="P90:P92"/>
    <mergeCell ref="U90:U92"/>
    <mergeCell ref="K83:K85"/>
    <mergeCell ref="L83:L85"/>
    <mergeCell ref="M83:M85"/>
    <mergeCell ref="L94:L99"/>
    <mergeCell ref="M94:M99"/>
    <mergeCell ref="N94:N99"/>
    <mergeCell ref="O94:O99"/>
    <mergeCell ref="C94:C99"/>
    <mergeCell ref="D94:D99"/>
    <mergeCell ref="E94:E99"/>
    <mergeCell ref="F94:F99"/>
    <mergeCell ref="G94:G99"/>
    <mergeCell ref="H94:H99"/>
    <mergeCell ref="T94:T99"/>
    <mergeCell ref="C101:C103"/>
    <mergeCell ref="D101:D103"/>
    <mergeCell ref="E101:E103"/>
    <mergeCell ref="F101:F103"/>
    <mergeCell ref="G101:G103"/>
    <mergeCell ref="H101:H103"/>
    <mergeCell ref="J101:J103"/>
    <mergeCell ref="I94:I99"/>
    <mergeCell ref="K94:K99"/>
    <mergeCell ref="N101:N103"/>
    <mergeCell ref="O101:O103"/>
    <mergeCell ref="Q101:Q103"/>
    <mergeCell ref="Q94:Q99"/>
    <mergeCell ref="R94:R99"/>
    <mergeCell ref="R101:R103"/>
    <mergeCell ref="S101:S103"/>
    <mergeCell ref="T101:T103"/>
    <mergeCell ref="U101:U103"/>
    <mergeCell ref="C104:U104"/>
    <mergeCell ref="H108:H110"/>
    <mergeCell ref="P108:P110"/>
    <mergeCell ref="U108:U110"/>
    <mergeCell ref="K101:K103"/>
    <mergeCell ref="L101:L103"/>
    <mergeCell ref="M101:M103"/>
    <mergeCell ref="O112:O117"/>
    <mergeCell ref="C112:C117"/>
    <mergeCell ref="D112:D117"/>
    <mergeCell ref="E112:E117"/>
    <mergeCell ref="F112:F117"/>
    <mergeCell ref="G112:G117"/>
    <mergeCell ref="H112:H117"/>
    <mergeCell ref="J119:J121"/>
    <mergeCell ref="I112:I117"/>
    <mergeCell ref="K112:K117"/>
    <mergeCell ref="L112:L117"/>
    <mergeCell ref="M112:M117"/>
    <mergeCell ref="N112:N117"/>
    <mergeCell ref="Q119:Q121"/>
    <mergeCell ref="Q112:Q117"/>
    <mergeCell ref="R112:R117"/>
    <mergeCell ref="T112:T117"/>
    <mergeCell ref="C119:C121"/>
    <mergeCell ref="D119:D121"/>
    <mergeCell ref="E119:E121"/>
    <mergeCell ref="F119:F121"/>
    <mergeCell ref="G119:G121"/>
    <mergeCell ref="H119:H121"/>
    <mergeCell ref="R119:R121"/>
    <mergeCell ref="S119:S121"/>
    <mergeCell ref="T119:T121"/>
    <mergeCell ref="U119:U121"/>
    <mergeCell ref="C122:U122"/>
    <mergeCell ref="K119:K121"/>
    <mergeCell ref="L119:L121"/>
    <mergeCell ref="M119:M121"/>
    <mergeCell ref="N119:N121"/>
    <mergeCell ref="O119:O121"/>
  </mergeCells>
  <hyperlinks>
    <hyperlink ref="AA7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M185"/>
  <sheetViews>
    <sheetView zoomScalePageLayoutView="0" workbookViewId="0" topLeftCell="A1">
      <selection activeCell="AB5" sqref="AB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hidden="1" customWidth="1" outlineLevel="1"/>
    <col min="8" max="8" width="15.7109375" style="1" customWidth="1" collapsed="1"/>
    <col min="9" max="15" width="8.7109375" style="1" hidden="1" customWidth="1" outlineLevel="1"/>
    <col min="16" max="16" width="15.7109375" style="1" customWidth="1" collapsed="1"/>
    <col min="17" max="20" width="8.7109375" style="1" hidden="1" customWidth="1" outlineLevel="1"/>
    <col min="21" max="21" width="15.7109375" style="1" customWidth="1" collapsed="1"/>
    <col min="22" max="22" width="10.7109375" style="51" customWidth="1"/>
    <col min="23" max="23" width="10.7109375" style="9" customWidth="1"/>
    <col min="24" max="25" width="9.140625" style="9" customWidth="1"/>
    <col min="26" max="32" width="9.140625" style="1" customWidth="1"/>
    <col min="33" max="33" width="9.140625" style="39" customWidth="1"/>
    <col min="34" max="39" width="9.140625" style="37" customWidth="1"/>
    <col min="40" max="16384" width="9.140625" style="1" customWidth="1"/>
  </cols>
  <sheetData>
    <row r="1" ht="13.5">
      <c r="B1" s="1" t="s">
        <v>12</v>
      </c>
    </row>
    <row r="2" spans="2:7" ht="15" customHeight="1">
      <c r="B2" s="13" t="s">
        <v>21</v>
      </c>
      <c r="C2" s="13"/>
      <c r="D2" s="13"/>
      <c r="E2" s="13"/>
      <c r="F2" s="13"/>
      <c r="G2" s="13"/>
    </row>
    <row r="3" spans="2:7" ht="15" customHeight="1">
      <c r="B3" s="17" t="s">
        <v>69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28" ht="15" customHeight="1">
      <c r="B5" s="123" t="s">
        <v>70</v>
      </c>
      <c r="C5" s="13"/>
      <c r="D5" s="13"/>
      <c r="E5" s="13"/>
      <c r="F5" s="13"/>
      <c r="G5" s="13"/>
      <c r="P5" s="124" t="s">
        <v>48</v>
      </c>
      <c r="AB5" s="185" t="s">
        <v>68</v>
      </c>
    </row>
    <row r="6" spans="2:39" s="68" customFormat="1" ht="15" customHeight="1">
      <c r="B6" s="91"/>
      <c r="C6" s="92"/>
      <c r="D6" s="92"/>
      <c r="E6" s="92"/>
      <c r="F6" s="92"/>
      <c r="G6" s="92"/>
      <c r="V6" s="65"/>
      <c r="W6" s="19"/>
      <c r="X6" s="19"/>
      <c r="Y6" s="19"/>
      <c r="AG6" s="66"/>
      <c r="AH6" s="69"/>
      <c r="AI6" s="69"/>
      <c r="AJ6" s="69"/>
      <c r="AK6" s="69"/>
      <c r="AL6" s="69"/>
      <c r="AM6" s="69"/>
    </row>
    <row r="7" spans="2:39" s="68" customFormat="1" ht="15" customHeight="1">
      <c r="B7" s="376" t="s">
        <v>22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65"/>
      <c r="W7" s="19"/>
      <c r="X7" s="19"/>
      <c r="Y7" s="19"/>
      <c r="AG7" s="66"/>
      <c r="AH7" s="69"/>
      <c r="AI7" s="69"/>
      <c r="AJ7" s="69"/>
      <c r="AK7" s="69"/>
      <c r="AL7" s="69"/>
      <c r="AM7" s="69"/>
    </row>
    <row r="8" spans="2:39" ht="12.75" customHeight="1">
      <c r="B8" s="100" t="s">
        <v>31</v>
      </c>
      <c r="C8" s="93"/>
      <c r="D8" s="93"/>
      <c r="E8" s="93"/>
      <c r="F8" s="93"/>
      <c r="G8" s="93"/>
      <c r="H8" s="94"/>
      <c r="I8" s="94"/>
      <c r="J8" s="94"/>
      <c r="K8" s="94"/>
      <c r="L8" s="94"/>
      <c r="M8" s="94"/>
      <c r="N8" s="94"/>
      <c r="O8" s="94"/>
      <c r="P8" s="19"/>
      <c r="Q8" s="19"/>
      <c r="R8" s="94"/>
      <c r="S8" s="94"/>
      <c r="T8" s="94"/>
      <c r="U8" s="94"/>
      <c r="AG8" s="9"/>
      <c r="AH8" s="1"/>
      <c r="AI8" s="1"/>
      <c r="AJ8" s="1"/>
      <c r="AK8" s="1"/>
      <c r="AL8" s="1"/>
      <c r="AM8" s="1"/>
    </row>
    <row r="9" spans="2:39" ht="12.75" customHeight="1">
      <c r="B9" s="101" t="s">
        <v>32</v>
      </c>
      <c r="C9" s="63"/>
      <c r="D9" s="63"/>
      <c r="E9" s="63"/>
      <c r="F9" s="63"/>
      <c r="G9" s="63"/>
      <c r="H9" s="96"/>
      <c r="I9" s="96"/>
      <c r="J9" s="96"/>
      <c r="K9" s="96"/>
      <c r="L9" s="96"/>
      <c r="M9" s="96"/>
      <c r="N9" s="96"/>
      <c r="O9" s="96"/>
      <c r="P9" s="19"/>
      <c r="Q9" s="19"/>
      <c r="R9" s="96"/>
      <c r="S9" s="96"/>
      <c r="T9" s="96"/>
      <c r="U9" s="96"/>
      <c r="AG9" s="9"/>
      <c r="AH9" s="1"/>
      <c r="AI9" s="1"/>
      <c r="AJ9" s="1"/>
      <c r="AK9" s="1"/>
      <c r="AL9" s="1"/>
      <c r="AM9" s="1"/>
    </row>
    <row r="10" spans="2:39" ht="12.75" customHeight="1">
      <c r="B10" s="102" t="s">
        <v>33</v>
      </c>
      <c r="C10" s="97"/>
      <c r="D10" s="97"/>
      <c r="E10" s="97"/>
      <c r="F10" s="97"/>
      <c r="G10" s="97"/>
      <c r="H10" s="98"/>
      <c r="I10" s="98"/>
      <c r="J10" s="98"/>
      <c r="K10" s="98"/>
      <c r="L10" s="98"/>
      <c r="M10" s="98"/>
      <c r="N10" s="98"/>
      <c r="O10" s="98"/>
      <c r="P10" s="99"/>
      <c r="Q10" s="99"/>
      <c r="R10" s="98"/>
      <c r="S10" s="98"/>
      <c r="T10" s="98"/>
      <c r="U10" s="98"/>
      <c r="AG10" s="9"/>
      <c r="AH10" s="1"/>
      <c r="AI10" s="1"/>
      <c r="AJ10" s="1"/>
      <c r="AK10" s="1"/>
      <c r="AL10" s="1"/>
      <c r="AM10" s="1"/>
    </row>
    <row r="11" spans="2:39" ht="12.75" customHeight="1">
      <c r="B11" s="95"/>
      <c r="C11" s="63"/>
      <c r="D11" s="63"/>
      <c r="E11" s="63"/>
      <c r="F11" s="63"/>
      <c r="G11" s="63"/>
      <c r="H11" s="96"/>
      <c r="I11" s="96"/>
      <c r="J11" s="96"/>
      <c r="K11" s="96"/>
      <c r="L11" s="96"/>
      <c r="M11" s="96"/>
      <c r="N11" s="96"/>
      <c r="O11" s="96"/>
      <c r="P11" s="19"/>
      <c r="Q11" s="19"/>
      <c r="R11" s="96"/>
      <c r="S11" s="96"/>
      <c r="T11" s="96"/>
      <c r="U11" s="96"/>
      <c r="AG11" s="9"/>
      <c r="AH11" s="1"/>
      <c r="AI11" s="1"/>
      <c r="AJ11" s="1"/>
      <c r="AK11" s="1"/>
      <c r="AL11" s="1"/>
      <c r="AM11" s="1"/>
    </row>
    <row r="12" ht="12.75" customHeight="1"/>
    <row r="13" spans="2:39" s="14" customFormat="1" ht="15" customHeight="1">
      <c r="B13" s="116" t="s">
        <v>46</v>
      </c>
      <c r="C13" s="18"/>
      <c r="D13" s="18"/>
      <c r="E13" s="18"/>
      <c r="F13" s="18"/>
      <c r="G13" s="18"/>
      <c r="P13" s="15"/>
      <c r="Q13" s="15"/>
      <c r="V13" s="121"/>
      <c r="W13" s="88"/>
      <c r="X13" s="88"/>
      <c r="Y13" s="88"/>
      <c r="AG13" s="40"/>
      <c r="AH13" s="38"/>
      <c r="AI13" s="38"/>
      <c r="AJ13" s="38"/>
      <c r="AK13" s="38"/>
      <c r="AL13" s="38"/>
      <c r="AM13" s="38"/>
    </row>
    <row r="14" spans="2:39" s="14" customFormat="1" ht="15" customHeight="1">
      <c r="B14" s="44">
        <v>0.03852</v>
      </c>
      <c r="C14" s="18"/>
      <c r="D14" s="18"/>
      <c r="E14" s="18"/>
      <c r="F14" s="18"/>
      <c r="G14" s="18"/>
      <c r="P14" s="15"/>
      <c r="Q14" s="15"/>
      <c r="V14" s="121"/>
      <c r="W14" s="88"/>
      <c r="X14" s="88"/>
      <c r="Y14" s="88"/>
      <c r="AG14" s="40"/>
      <c r="AH14" s="38"/>
      <c r="AI14" s="38"/>
      <c r="AJ14" s="38"/>
      <c r="AK14" s="38"/>
      <c r="AL14" s="38"/>
      <c r="AM14" s="38"/>
    </row>
    <row r="15" spans="2:39" s="14" customFormat="1" ht="15" customHeight="1">
      <c r="B15" s="43" t="s">
        <v>71</v>
      </c>
      <c r="C15" s="18"/>
      <c r="D15" s="18"/>
      <c r="E15" s="18"/>
      <c r="F15" s="18"/>
      <c r="G15" s="18"/>
      <c r="P15" s="15"/>
      <c r="Q15" s="15"/>
      <c r="V15" s="121"/>
      <c r="W15" s="88"/>
      <c r="X15" s="88"/>
      <c r="Y15" s="88"/>
      <c r="AG15" s="40"/>
      <c r="AH15" s="38"/>
      <c r="AI15" s="38"/>
      <c r="AJ15" s="38"/>
      <c r="AK15" s="38"/>
      <c r="AL15" s="38"/>
      <c r="AM15" s="38"/>
    </row>
    <row r="16" spans="2:17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  <c r="Q16" s="4"/>
    </row>
    <row r="17" spans="2:20" ht="24" customHeight="1">
      <c r="B17" s="114" t="s">
        <v>51</v>
      </c>
      <c r="C17" s="11"/>
      <c r="D17" s="11"/>
      <c r="E17" s="11"/>
      <c r="F17" s="11"/>
      <c r="G17" s="11"/>
      <c r="I17" s="9"/>
      <c r="J17" s="9"/>
      <c r="K17" s="9"/>
      <c r="L17" s="9"/>
      <c r="M17" s="9"/>
      <c r="N17" s="9"/>
      <c r="O17" s="9"/>
      <c r="P17" s="4"/>
      <c r="Q17" s="4"/>
      <c r="R17" s="9"/>
      <c r="S17" s="9"/>
      <c r="T17" s="9"/>
    </row>
    <row r="18" spans="2:21" ht="15" customHeight="1">
      <c r="B18" s="105" t="s">
        <v>44</v>
      </c>
      <c r="C18" s="11"/>
      <c r="D18" s="11"/>
      <c r="E18" s="11"/>
      <c r="F18" s="11"/>
      <c r="G18" s="11"/>
      <c r="H18" s="340" t="s">
        <v>28</v>
      </c>
      <c r="I18" s="9"/>
      <c r="J18" s="9"/>
      <c r="K18" s="9"/>
      <c r="L18" s="9"/>
      <c r="M18" s="9"/>
      <c r="N18" s="9"/>
      <c r="O18" s="9"/>
      <c r="P18" s="340" t="s">
        <v>47</v>
      </c>
      <c r="Q18" s="117"/>
      <c r="R18" s="9"/>
      <c r="S18" s="9"/>
      <c r="T18" s="9"/>
      <c r="U18" s="340" t="s">
        <v>30</v>
      </c>
    </row>
    <row r="19" spans="2:21" ht="15" customHeight="1">
      <c r="B19" s="110" t="s">
        <v>36</v>
      </c>
      <c r="C19" s="11"/>
      <c r="D19" s="11"/>
      <c r="E19" s="11"/>
      <c r="F19" s="11"/>
      <c r="G19" s="11"/>
      <c r="H19" s="341"/>
      <c r="I19" s="9"/>
      <c r="J19" s="9"/>
      <c r="K19" s="9"/>
      <c r="L19" s="9"/>
      <c r="M19" s="9"/>
      <c r="N19" s="9"/>
      <c r="O19" s="9"/>
      <c r="P19" s="341"/>
      <c r="Q19" s="117"/>
      <c r="R19" s="9"/>
      <c r="S19" s="9"/>
      <c r="T19" s="9"/>
      <c r="U19" s="341"/>
    </row>
    <row r="20" spans="2:39" s="5" customFormat="1" ht="13.5">
      <c r="B20" s="103" t="s">
        <v>72</v>
      </c>
      <c r="C20" s="107" t="s">
        <v>13</v>
      </c>
      <c r="D20" s="82" t="s">
        <v>14</v>
      </c>
      <c r="E20" s="82" t="s">
        <v>0</v>
      </c>
      <c r="F20" s="82" t="s">
        <v>15</v>
      </c>
      <c r="G20" s="109" t="s">
        <v>16</v>
      </c>
      <c r="H20" s="343"/>
      <c r="I20" s="104" t="s">
        <v>17</v>
      </c>
      <c r="J20" s="45" t="s">
        <v>18</v>
      </c>
      <c r="K20" s="104" t="s">
        <v>6</v>
      </c>
      <c r="L20" s="45" t="s">
        <v>5</v>
      </c>
      <c r="M20" s="45" t="s">
        <v>1</v>
      </c>
      <c r="N20" s="45" t="s">
        <v>26</v>
      </c>
      <c r="O20" s="108" t="s">
        <v>27</v>
      </c>
      <c r="P20" s="343"/>
      <c r="Q20" s="45" t="s">
        <v>3</v>
      </c>
      <c r="R20" s="104" t="s">
        <v>4</v>
      </c>
      <c r="S20" s="45" t="s">
        <v>2</v>
      </c>
      <c r="T20" s="108" t="s">
        <v>19</v>
      </c>
      <c r="U20" s="343"/>
      <c r="V20" s="122"/>
      <c r="W20" s="89"/>
      <c r="X20" s="89"/>
      <c r="Y20" s="89"/>
      <c r="AG20" s="41"/>
      <c r="AH20" s="42"/>
      <c r="AI20" s="42"/>
      <c r="AJ20" s="42"/>
      <c r="AK20" s="42"/>
      <c r="AL20" s="42"/>
      <c r="AM20" s="42"/>
    </row>
    <row r="21" spans="2:21" ht="12.75" customHeight="1">
      <c r="B21" s="16" t="s">
        <v>35</v>
      </c>
      <c r="C21" s="20"/>
      <c r="D21" s="20"/>
      <c r="E21" s="20"/>
      <c r="F21" s="20"/>
      <c r="G21" s="20"/>
      <c r="H21" s="21"/>
      <c r="I21" s="31"/>
      <c r="J21" s="22"/>
      <c r="K21" s="22"/>
      <c r="L21" s="22"/>
      <c r="M21" s="22"/>
      <c r="N21" s="22"/>
      <c r="O21" s="22"/>
      <c r="P21" s="23"/>
      <c r="Q21" s="21"/>
      <c r="R21" s="22"/>
      <c r="S21" s="31"/>
      <c r="T21" s="35"/>
      <c r="U21" s="35"/>
    </row>
    <row r="22" spans="2:33" ht="12.75" customHeight="1">
      <c r="B22" s="6" t="s">
        <v>25</v>
      </c>
      <c r="C22" s="328">
        <f>ROUND(B14*C155,6)</f>
        <v>0.205654</v>
      </c>
      <c r="D22" s="328">
        <f>ROUND(B14*C156,6)</f>
        <v>0.027953</v>
      </c>
      <c r="E22" s="328">
        <f>C157</f>
        <v>0.007946</v>
      </c>
      <c r="F22" s="328">
        <f>C158</f>
        <v>0</v>
      </c>
      <c r="G22" s="328">
        <f>C159</f>
        <v>0</v>
      </c>
      <c r="H22" s="364">
        <f>SUM(C22:G27)</f>
        <v>0.24155300000000002</v>
      </c>
      <c r="I22" s="362" t="s">
        <v>29</v>
      </c>
      <c r="J22" s="171">
        <v>0</v>
      </c>
      <c r="K22" s="360">
        <f>ROUND(B14*C171,6)</f>
        <v>0.041879</v>
      </c>
      <c r="L22" s="360">
        <f>C172</f>
        <v>0.001526</v>
      </c>
      <c r="M22" s="360">
        <f>C173</f>
        <v>0</v>
      </c>
      <c r="N22" s="362" t="s">
        <v>29</v>
      </c>
      <c r="O22" s="362" t="s">
        <v>29</v>
      </c>
      <c r="P22" s="24">
        <f>J22+K22+L22+M22</f>
        <v>0.043405</v>
      </c>
      <c r="Q22" s="360">
        <f>D177</f>
        <v>0.001336</v>
      </c>
      <c r="R22" s="374">
        <f>C178</f>
        <v>0.014362</v>
      </c>
      <c r="S22" s="167">
        <v>0</v>
      </c>
      <c r="T22" s="360">
        <f>C184</f>
        <v>0.005699</v>
      </c>
      <c r="U22" s="33">
        <f>Q22+R22+S22+T22</f>
        <v>0.021397</v>
      </c>
      <c r="AG22" s="119"/>
    </row>
    <row r="23" spans="2:33" ht="12.75" customHeight="1">
      <c r="B23" s="6" t="s">
        <v>7</v>
      </c>
      <c r="C23" s="328"/>
      <c r="D23" s="328"/>
      <c r="E23" s="328"/>
      <c r="F23" s="328"/>
      <c r="G23" s="328"/>
      <c r="H23" s="364"/>
      <c r="I23" s="362"/>
      <c r="J23" s="171">
        <f>C164</f>
        <v>0.083194</v>
      </c>
      <c r="K23" s="360"/>
      <c r="L23" s="360"/>
      <c r="M23" s="360"/>
      <c r="N23" s="362"/>
      <c r="O23" s="362"/>
      <c r="P23" s="24">
        <f>J23+K22+L22+M22</f>
        <v>0.126599</v>
      </c>
      <c r="Q23" s="360"/>
      <c r="R23" s="374"/>
      <c r="S23" s="167">
        <f>C179</f>
        <v>0.0376</v>
      </c>
      <c r="T23" s="360"/>
      <c r="U23" s="33">
        <f>Q22+R22+S23+T22</f>
        <v>0.058997</v>
      </c>
      <c r="AG23" s="119"/>
    </row>
    <row r="24" spans="2:33" ht="12.75" customHeight="1">
      <c r="B24" s="6" t="s">
        <v>8</v>
      </c>
      <c r="C24" s="328"/>
      <c r="D24" s="328"/>
      <c r="E24" s="328"/>
      <c r="F24" s="328"/>
      <c r="G24" s="328"/>
      <c r="H24" s="364"/>
      <c r="I24" s="362"/>
      <c r="J24" s="171">
        <f>C165</f>
        <v>0.076146</v>
      </c>
      <c r="K24" s="360"/>
      <c r="L24" s="360"/>
      <c r="M24" s="360"/>
      <c r="N24" s="362"/>
      <c r="O24" s="362"/>
      <c r="P24" s="24">
        <f>J24+K22+L22+M22</f>
        <v>0.119551</v>
      </c>
      <c r="Q24" s="360"/>
      <c r="R24" s="374"/>
      <c r="S24" s="167">
        <f>C180</f>
        <v>0.0217</v>
      </c>
      <c r="T24" s="360"/>
      <c r="U24" s="33">
        <f>Q22+R22+S24+T22</f>
        <v>0.043097</v>
      </c>
      <c r="AG24" s="119"/>
    </row>
    <row r="25" spans="2:33" ht="12.75" customHeight="1">
      <c r="B25" s="6" t="s">
        <v>9</v>
      </c>
      <c r="C25" s="328"/>
      <c r="D25" s="328"/>
      <c r="E25" s="328"/>
      <c r="F25" s="328"/>
      <c r="G25" s="328"/>
      <c r="H25" s="364"/>
      <c r="I25" s="362"/>
      <c r="J25" s="171">
        <f>C166</f>
        <v>0.076466</v>
      </c>
      <c r="K25" s="360"/>
      <c r="L25" s="360"/>
      <c r="M25" s="360"/>
      <c r="N25" s="362"/>
      <c r="O25" s="362"/>
      <c r="P25" s="24">
        <f>J25+K22+L22+M22</f>
        <v>0.119871</v>
      </c>
      <c r="Q25" s="360"/>
      <c r="R25" s="374"/>
      <c r="S25" s="167">
        <f>C181</f>
        <v>0.0173</v>
      </c>
      <c r="T25" s="360"/>
      <c r="U25" s="33">
        <f>Q22+R22+S25+T22</f>
        <v>0.038697</v>
      </c>
      <c r="AG25" s="119"/>
    </row>
    <row r="26" spans="2:33" ht="12.75" customHeight="1">
      <c r="B26" s="6" t="s">
        <v>10</v>
      </c>
      <c r="C26" s="328"/>
      <c r="D26" s="328"/>
      <c r="E26" s="328"/>
      <c r="F26" s="328"/>
      <c r="G26" s="328"/>
      <c r="H26" s="364"/>
      <c r="I26" s="362"/>
      <c r="J26" s="171">
        <f>C167</f>
        <v>0.057136</v>
      </c>
      <c r="K26" s="360"/>
      <c r="L26" s="360"/>
      <c r="M26" s="360"/>
      <c r="N26" s="362"/>
      <c r="O26" s="362"/>
      <c r="P26" s="24">
        <f>J26+K22+L22+M22</f>
        <v>0.10054099999999999</v>
      </c>
      <c r="Q26" s="360"/>
      <c r="R26" s="374"/>
      <c r="S26" s="167">
        <f>C182</f>
        <v>0.012</v>
      </c>
      <c r="T26" s="360"/>
      <c r="U26" s="33">
        <f>Q22+R22+S26+T22</f>
        <v>0.033397</v>
      </c>
      <c r="AG26" s="119"/>
    </row>
    <row r="27" spans="2:33" ht="12.75" customHeight="1">
      <c r="B27" s="6" t="s">
        <v>11</v>
      </c>
      <c r="C27" s="329"/>
      <c r="D27" s="329"/>
      <c r="E27" s="329"/>
      <c r="F27" s="329"/>
      <c r="G27" s="329"/>
      <c r="H27" s="365"/>
      <c r="I27" s="363"/>
      <c r="J27" s="171">
        <f>C168</f>
        <v>0.028942</v>
      </c>
      <c r="K27" s="361"/>
      <c r="L27" s="361"/>
      <c r="M27" s="361"/>
      <c r="N27" s="363"/>
      <c r="O27" s="363"/>
      <c r="P27" s="24">
        <f>J27+K22+L22+M22</f>
        <v>0.072347</v>
      </c>
      <c r="Q27" s="361"/>
      <c r="R27" s="375"/>
      <c r="S27" s="168">
        <f>C183</f>
        <v>0.0042</v>
      </c>
      <c r="T27" s="361"/>
      <c r="U27" s="33">
        <f>Q22+R22+S27+T22</f>
        <v>0.025596999999999998</v>
      </c>
      <c r="AG27" s="119"/>
    </row>
    <row r="28" spans="2:33" ht="13.5">
      <c r="B28" s="55" t="s">
        <v>34</v>
      </c>
      <c r="C28" s="48"/>
      <c r="D28" s="52"/>
      <c r="E28" s="36"/>
      <c r="F28" s="48"/>
      <c r="G28" s="72"/>
      <c r="H28" s="49"/>
      <c r="I28" s="36"/>
      <c r="J28" s="53"/>
      <c r="K28" s="50"/>
      <c r="L28" s="50"/>
      <c r="M28" s="53"/>
      <c r="N28" s="50"/>
      <c r="O28" s="53"/>
      <c r="P28" s="49"/>
      <c r="Q28" s="49"/>
      <c r="R28" s="53"/>
      <c r="S28" s="36"/>
      <c r="T28" s="36"/>
      <c r="U28" s="36"/>
      <c r="AG28" s="119"/>
    </row>
    <row r="29" spans="2:39" s="9" customFormat="1" ht="13.5">
      <c r="B29" s="56" t="s">
        <v>45</v>
      </c>
      <c r="C29" s="327" t="s">
        <v>29</v>
      </c>
      <c r="D29" s="327" t="s">
        <v>29</v>
      </c>
      <c r="E29" s="335">
        <f>E157</f>
        <v>78.82</v>
      </c>
      <c r="F29" s="327" t="s">
        <v>29</v>
      </c>
      <c r="G29" s="327" t="s">
        <v>29</v>
      </c>
      <c r="H29" s="356">
        <f>SUM(C29:G31)</f>
        <v>78.82</v>
      </c>
      <c r="I29" s="169">
        <f>C161</f>
        <v>60.24999999999999</v>
      </c>
      <c r="J29" s="327" t="s">
        <v>29</v>
      </c>
      <c r="K29" s="327" t="s">
        <v>29</v>
      </c>
      <c r="L29" s="327" t="s">
        <v>29</v>
      </c>
      <c r="M29" s="327" t="s">
        <v>29</v>
      </c>
      <c r="N29" s="358">
        <f>C174</f>
        <v>0</v>
      </c>
      <c r="O29" s="358">
        <f>C175</f>
        <v>0</v>
      </c>
      <c r="P29" s="57">
        <f>I29+N29+O29</f>
        <v>60.24999999999999</v>
      </c>
      <c r="Q29" s="327" t="s">
        <v>29</v>
      </c>
      <c r="R29" s="346" t="s">
        <v>29</v>
      </c>
      <c r="S29" s="358">
        <f>D179</f>
        <v>-27.01</v>
      </c>
      <c r="T29" s="327" t="s">
        <v>29</v>
      </c>
      <c r="U29" s="356">
        <f>S29</f>
        <v>-27.01</v>
      </c>
      <c r="V29" s="51"/>
      <c r="AG29" s="119"/>
      <c r="AH29" s="39"/>
      <c r="AI29" s="39"/>
      <c r="AJ29" s="39"/>
      <c r="AK29" s="39"/>
      <c r="AL29" s="39"/>
      <c r="AM29" s="39"/>
    </row>
    <row r="30" spans="2:33" ht="13.5">
      <c r="B30" s="56" t="s">
        <v>23</v>
      </c>
      <c r="C30" s="328"/>
      <c r="D30" s="328"/>
      <c r="E30" s="335"/>
      <c r="F30" s="328"/>
      <c r="G30" s="328"/>
      <c r="H30" s="356"/>
      <c r="I30" s="169">
        <f>C162</f>
        <v>449.72</v>
      </c>
      <c r="J30" s="328"/>
      <c r="K30" s="328"/>
      <c r="L30" s="328"/>
      <c r="M30" s="328"/>
      <c r="N30" s="358"/>
      <c r="O30" s="358"/>
      <c r="P30" s="57">
        <f>I30+N29+O29</f>
        <v>449.72</v>
      </c>
      <c r="Q30" s="328"/>
      <c r="R30" s="347"/>
      <c r="S30" s="358"/>
      <c r="T30" s="328"/>
      <c r="U30" s="356"/>
      <c r="AG30" s="119"/>
    </row>
    <row r="31" spans="2:39" s="9" customFormat="1" ht="13.5">
      <c r="B31" s="54" t="s">
        <v>24</v>
      </c>
      <c r="C31" s="329"/>
      <c r="D31" s="329"/>
      <c r="E31" s="336"/>
      <c r="F31" s="329"/>
      <c r="G31" s="329"/>
      <c r="H31" s="357"/>
      <c r="I31" s="170">
        <f>C163</f>
        <v>1057.28</v>
      </c>
      <c r="J31" s="329"/>
      <c r="K31" s="329"/>
      <c r="L31" s="329"/>
      <c r="M31" s="329"/>
      <c r="N31" s="359"/>
      <c r="O31" s="359"/>
      <c r="P31" s="58">
        <f>I31+N29+O29</f>
        <v>1057.28</v>
      </c>
      <c r="Q31" s="329"/>
      <c r="R31" s="348"/>
      <c r="S31" s="359"/>
      <c r="T31" s="329"/>
      <c r="U31" s="357"/>
      <c r="V31" s="51"/>
      <c r="AG31" s="119"/>
      <c r="AH31" s="39"/>
      <c r="AI31" s="39"/>
      <c r="AJ31" s="39"/>
      <c r="AK31" s="39"/>
      <c r="AL31" s="39"/>
      <c r="AM31" s="39"/>
    </row>
    <row r="32" spans="2:39" s="9" customFormat="1" ht="25.5" customHeight="1">
      <c r="B32" s="112" t="s">
        <v>38</v>
      </c>
      <c r="C32" s="332" t="s">
        <v>43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4"/>
      <c r="V32" s="113"/>
      <c r="W32" s="113"/>
      <c r="X32" s="113"/>
      <c r="Y32" s="113"/>
      <c r="AG32" s="39"/>
      <c r="AH32" s="39"/>
      <c r="AI32" s="39"/>
      <c r="AJ32" s="39"/>
      <c r="AK32" s="39"/>
      <c r="AL32" s="39"/>
      <c r="AM32" s="39"/>
    </row>
    <row r="33" spans="2:39" s="19" customFormat="1" ht="13.5">
      <c r="B33" s="59"/>
      <c r="C33" s="60"/>
      <c r="D33" s="60"/>
      <c r="E33" s="60"/>
      <c r="F33" s="60"/>
      <c r="G33" s="60"/>
      <c r="H33" s="61"/>
      <c r="I33" s="81"/>
      <c r="J33" s="81"/>
      <c r="K33" s="81"/>
      <c r="L33" s="81"/>
      <c r="M33" s="81"/>
      <c r="N33" s="81"/>
      <c r="O33" s="81"/>
      <c r="P33" s="62"/>
      <c r="Q33" s="62"/>
      <c r="R33" s="81"/>
      <c r="S33" s="81"/>
      <c r="V33" s="65"/>
      <c r="AG33" s="66"/>
      <c r="AH33" s="66"/>
      <c r="AI33" s="66"/>
      <c r="AJ33" s="66"/>
      <c r="AK33" s="66"/>
      <c r="AL33" s="66"/>
      <c r="AM33" s="66"/>
    </row>
    <row r="34" spans="3:21" ht="13.5">
      <c r="C34" s="9"/>
      <c r="D34" s="9"/>
      <c r="E34" s="9"/>
      <c r="F34" s="9"/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21" ht="24" customHeight="1">
      <c r="B35" s="114" t="s">
        <v>52</v>
      </c>
      <c r="C35" s="12"/>
      <c r="D35" s="12"/>
      <c r="E35" s="12"/>
      <c r="F35" s="12"/>
      <c r="G35" s="12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2:21" ht="15" customHeight="1">
      <c r="B36" s="105" t="s">
        <v>44</v>
      </c>
      <c r="C36" s="12"/>
      <c r="D36" s="12"/>
      <c r="E36" s="12"/>
      <c r="F36" s="12"/>
      <c r="G36" s="12"/>
      <c r="H36" s="340" t="s">
        <v>28</v>
      </c>
      <c r="I36" s="10"/>
      <c r="J36" s="10"/>
      <c r="K36" s="10"/>
      <c r="L36" s="10"/>
      <c r="M36" s="10"/>
      <c r="N36" s="10"/>
      <c r="O36" s="10"/>
      <c r="P36" s="340" t="s">
        <v>47</v>
      </c>
      <c r="Q36" s="117"/>
      <c r="R36" s="10"/>
      <c r="S36" s="10"/>
      <c r="T36" s="10"/>
      <c r="U36" s="340" t="s">
        <v>30</v>
      </c>
    </row>
    <row r="37" spans="2:21" ht="15" customHeight="1">
      <c r="B37" s="110" t="s">
        <v>37</v>
      </c>
      <c r="C37" s="12"/>
      <c r="D37" s="12"/>
      <c r="E37" s="12"/>
      <c r="F37" s="12"/>
      <c r="G37" s="12"/>
      <c r="H37" s="341"/>
      <c r="I37" s="10"/>
      <c r="J37" s="10"/>
      <c r="K37" s="10"/>
      <c r="L37" s="10"/>
      <c r="M37" s="10"/>
      <c r="N37" s="10"/>
      <c r="O37" s="10"/>
      <c r="P37" s="341"/>
      <c r="Q37" s="117"/>
      <c r="R37" s="10"/>
      <c r="S37" s="10"/>
      <c r="T37" s="10"/>
      <c r="U37" s="341"/>
    </row>
    <row r="38" spans="2:21" ht="13.5">
      <c r="B38" s="103" t="s">
        <v>72</v>
      </c>
      <c r="C38" s="107" t="s">
        <v>13</v>
      </c>
      <c r="D38" s="82" t="s">
        <v>14</v>
      </c>
      <c r="E38" s="82" t="s">
        <v>0</v>
      </c>
      <c r="F38" s="82" t="s">
        <v>15</v>
      </c>
      <c r="G38" s="109" t="s">
        <v>16</v>
      </c>
      <c r="H38" s="343"/>
      <c r="I38" s="111" t="s">
        <v>17</v>
      </c>
      <c r="J38" s="34" t="s">
        <v>18</v>
      </c>
      <c r="K38" s="34" t="s">
        <v>6</v>
      </c>
      <c r="L38" s="34" t="s">
        <v>5</v>
      </c>
      <c r="M38" s="34" t="s">
        <v>1</v>
      </c>
      <c r="N38" s="45" t="s">
        <v>26</v>
      </c>
      <c r="O38" s="108" t="s">
        <v>27</v>
      </c>
      <c r="P38" s="343"/>
      <c r="Q38" s="34" t="s">
        <v>3</v>
      </c>
      <c r="R38" s="111" t="s">
        <v>4</v>
      </c>
      <c r="S38" s="106" t="s">
        <v>2</v>
      </c>
      <c r="T38" s="106" t="s">
        <v>19</v>
      </c>
      <c r="U38" s="343"/>
    </row>
    <row r="39" spans="2:39" ht="13.5">
      <c r="B39" s="16" t="s">
        <v>35</v>
      </c>
      <c r="C39" s="25"/>
      <c r="D39" s="26"/>
      <c r="E39" s="25"/>
      <c r="F39" s="26"/>
      <c r="G39" s="26"/>
      <c r="H39" s="27"/>
      <c r="I39" s="26"/>
      <c r="J39" s="25"/>
      <c r="K39" s="26"/>
      <c r="L39" s="26"/>
      <c r="M39" s="26"/>
      <c r="N39" s="26"/>
      <c r="O39" s="26"/>
      <c r="P39" s="28"/>
      <c r="Q39" s="28"/>
      <c r="R39" s="25"/>
      <c r="S39" s="26"/>
      <c r="T39" s="35"/>
      <c r="U39" s="35"/>
      <c r="AG39" s="1"/>
      <c r="AH39" s="1"/>
      <c r="AI39" s="1"/>
      <c r="AJ39" s="1"/>
      <c r="AK39" s="1"/>
      <c r="AL39" s="1"/>
      <c r="AM39" s="1"/>
    </row>
    <row r="40" spans="2:39" ht="13.5">
      <c r="B40" s="6" t="s">
        <v>25</v>
      </c>
      <c r="C40" s="328">
        <f>ROUND(B14*C155,6)</f>
        <v>0.205654</v>
      </c>
      <c r="D40" s="328">
        <f>ROUND(B14*C156,6)</f>
        <v>0.027953</v>
      </c>
      <c r="E40" s="328">
        <f>C157</f>
        <v>0.007946</v>
      </c>
      <c r="F40" s="328">
        <f>C158</f>
        <v>0</v>
      </c>
      <c r="G40" s="328">
        <f>C159</f>
        <v>0</v>
      </c>
      <c r="H40" s="377">
        <f>SUM(C40:G45)</f>
        <v>0.24155300000000002</v>
      </c>
      <c r="I40" s="362" t="s">
        <v>29</v>
      </c>
      <c r="J40" s="79">
        <v>0</v>
      </c>
      <c r="K40" s="360">
        <f>ROUND(B14*D171,6)</f>
        <v>0.035376</v>
      </c>
      <c r="L40" s="360">
        <f>C172</f>
        <v>0.001526</v>
      </c>
      <c r="M40" s="360">
        <f>C173</f>
        <v>0</v>
      </c>
      <c r="N40" s="362" t="s">
        <v>29</v>
      </c>
      <c r="O40" s="362" t="s">
        <v>29</v>
      </c>
      <c r="P40" s="29">
        <f>J40+K40+L40+M40</f>
        <v>0.036902</v>
      </c>
      <c r="Q40" s="360">
        <f>D177</f>
        <v>0.001336</v>
      </c>
      <c r="R40" s="368">
        <f>C178</f>
        <v>0.014362</v>
      </c>
      <c r="S40" s="78">
        <v>0</v>
      </c>
      <c r="T40" s="360">
        <f>C184</f>
        <v>0.005699</v>
      </c>
      <c r="U40" s="24">
        <f>Q40+R40+S40+T40</f>
        <v>0.021397</v>
      </c>
      <c r="AG40" s="120"/>
      <c r="AH40" s="1"/>
      <c r="AI40" s="1"/>
      <c r="AJ40" s="1"/>
      <c r="AK40" s="1"/>
      <c r="AL40" s="1"/>
      <c r="AM40" s="1"/>
    </row>
    <row r="41" spans="2:39" ht="13.5">
      <c r="B41" s="6" t="s">
        <v>7</v>
      </c>
      <c r="C41" s="328"/>
      <c r="D41" s="328"/>
      <c r="E41" s="328"/>
      <c r="F41" s="328"/>
      <c r="G41" s="328"/>
      <c r="H41" s="377"/>
      <c r="I41" s="362"/>
      <c r="J41" s="79">
        <f>D164</f>
        <v>0.06462</v>
      </c>
      <c r="K41" s="360"/>
      <c r="L41" s="360"/>
      <c r="M41" s="360"/>
      <c r="N41" s="362"/>
      <c r="O41" s="362"/>
      <c r="P41" s="29">
        <f>J41+K40+L40+M40</f>
        <v>0.101522</v>
      </c>
      <c r="Q41" s="360"/>
      <c r="R41" s="368"/>
      <c r="S41" s="78">
        <f>C179</f>
        <v>0.0376</v>
      </c>
      <c r="T41" s="360"/>
      <c r="U41" s="24">
        <f>Q40+R40+S41+T40</f>
        <v>0.058997</v>
      </c>
      <c r="AG41" s="120"/>
      <c r="AH41" s="1"/>
      <c r="AI41" s="1"/>
      <c r="AJ41" s="1"/>
      <c r="AK41" s="1"/>
      <c r="AL41" s="1"/>
      <c r="AM41" s="1"/>
    </row>
    <row r="42" spans="2:39" ht="13.5">
      <c r="B42" s="6" t="s">
        <v>8</v>
      </c>
      <c r="C42" s="328"/>
      <c r="D42" s="328"/>
      <c r="E42" s="328"/>
      <c r="F42" s="328"/>
      <c r="G42" s="328"/>
      <c r="H42" s="377"/>
      <c r="I42" s="362"/>
      <c r="J42" s="79">
        <f>D165</f>
        <v>0.059145</v>
      </c>
      <c r="K42" s="360"/>
      <c r="L42" s="360"/>
      <c r="M42" s="360"/>
      <c r="N42" s="362"/>
      <c r="O42" s="362"/>
      <c r="P42" s="29">
        <f>J42+K40+L40+M40</f>
        <v>0.096047</v>
      </c>
      <c r="Q42" s="360"/>
      <c r="R42" s="368"/>
      <c r="S42" s="78">
        <f>C180</f>
        <v>0.0217</v>
      </c>
      <c r="T42" s="360"/>
      <c r="U42" s="24">
        <f>Q40+R40+S42+T40</f>
        <v>0.043097</v>
      </c>
      <c r="AG42" s="120"/>
      <c r="AH42" s="1"/>
      <c r="AI42" s="1"/>
      <c r="AJ42" s="1"/>
      <c r="AK42" s="1"/>
      <c r="AL42" s="1"/>
      <c r="AM42" s="1"/>
    </row>
    <row r="43" spans="2:39" ht="13.5">
      <c r="B43" s="6" t="s">
        <v>9</v>
      </c>
      <c r="C43" s="328"/>
      <c r="D43" s="328"/>
      <c r="E43" s="328"/>
      <c r="F43" s="328"/>
      <c r="G43" s="328"/>
      <c r="H43" s="377"/>
      <c r="I43" s="362"/>
      <c r="J43" s="79">
        <f>D166</f>
        <v>0.059394</v>
      </c>
      <c r="K43" s="360"/>
      <c r="L43" s="360"/>
      <c r="M43" s="360"/>
      <c r="N43" s="362"/>
      <c r="O43" s="362"/>
      <c r="P43" s="29">
        <f>J43+K40+L40+M40</f>
        <v>0.09629599999999999</v>
      </c>
      <c r="Q43" s="360"/>
      <c r="R43" s="368"/>
      <c r="S43" s="78">
        <f>C181</f>
        <v>0.0173</v>
      </c>
      <c r="T43" s="360"/>
      <c r="U43" s="24">
        <f>Q40+R40+S43+T40</f>
        <v>0.038697</v>
      </c>
      <c r="AG43" s="120"/>
      <c r="AH43" s="1"/>
      <c r="AI43" s="1"/>
      <c r="AJ43" s="1"/>
      <c r="AK43" s="1"/>
      <c r="AL43" s="1"/>
      <c r="AM43" s="1"/>
    </row>
    <row r="44" spans="2:39" ht="13.5">
      <c r="B44" s="6" t="s">
        <v>10</v>
      </c>
      <c r="C44" s="328"/>
      <c r="D44" s="328"/>
      <c r="E44" s="328"/>
      <c r="F44" s="328"/>
      <c r="G44" s="328"/>
      <c r="H44" s="377"/>
      <c r="I44" s="362"/>
      <c r="J44" s="79">
        <f>D167</f>
        <v>0.04438</v>
      </c>
      <c r="K44" s="360"/>
      <c r="L44" s="360"/>
      <c r="M44" s="360"/>
      <c r="N44" s="362"/>
      <c r="O44" s="362"/>
      <c r="P44" s="29">
        <f>J44+K40+L40+M40</f>
        <v>0.081282</v>
      </c>
      <c r="Q44" s="360"/>
      <c r="R44" s="368"/>
      <c r="S44" s="78">
        <f>C182</f>
        <v>0.012</v>
      </c>
      <c r="T44" s="360"/>
      <c r="U44" s="24">
        <f>Q40+R40+S44+T40</f>
        <v>0.033397</v>
      </c>
      <c r="AG44" s="120"/>
      <c r="AH44" s="1"/>
      <c r="AI44" s="1"/>
      <c r="AJ44" s="1"/>
      <c r="AK44" s="1"/>
      <c r="AL44" s="1"/>
      <c r="AM44" s="1"/>
    </row>
    <row r="45" spans="2:39" ht="13.5">
      <c r="B45" s="6" t="s">
        <v>11</v>
      </c>
      <c r="C45" s="329"/>
      <c r="D45" s="329"/>
      <c r="E45" s="329"/>
      <c r="F45" s="329"/>
      <c r="G45" s="329"/>
      <c r="H45" s="378"/>
      <c r="I45" s="363"/>
      <c r="J45" s="79">
        <f>D168</f>
        <v>0.02248</v>
      </c>
      <c r="K45" s="361"/>
      <c r="L45" s="361"/>
      <c r="M45" s="361"/>
      <c r="N45" s="363"/>
      <c r="O45" s="363"/>
      <c r="P45" s="29">
        <f>J45+K40+L40+M40</f>
        <v>0.059382</v>
      </c>
      <c r="Q45" s="361"/>
      <c r="R45" s="369"/>
      <c r="S45" s="83">
        <f>C183</f>
        <v>0.0042</v>
      </c>
      <c r="T45" s="361"/>
      <c r="U45" s="24">
        <f>Q40+R40+S45+T40</f>
        <v>0.025596999999999998</v>
      </c>
      <c r="AG45" s="120"/>
      <c r="AH45" s="1"/>
      <c r="AI45" s="1"/>
      <c r="AJ45" s="1"/>
      <c r="AK45" s="1"/>
      <c r="AL45" s="1"/>
      <c r="AM45" s="1"/>
    </row>
    <row r="46" spans="2:33" ht="13.5">
      <c r="B46" s="55" t="s">
        <v>34</v>
      </c>
      <c r="C46" s="48"/>
      <c r="D46" s="72"/>
      <c r="E46" s="48"/>
      <c r="F46" s="48"/>
      <c r="G46" s="52"/>
      <c r="H46" s="49"/>
      <c r="I46" s="70"/>
      <c r="J46" s="50"/>
      <c r="K46" s="53"/>
      <c r="L46" s="50"/>
      <c r="M46" s="50"/>
      <c r="N46" s="50"/>
      <c r="O46" s="50"/>
      <c r="P46" s="49"/>
      <c r="Q46" s="49"/>
      <c r="R46" s="118"/>
      <c r="S46" s="53"/>
      <c r="T46" s="36"/>
      <c r="U46" s="36"/>
      <c r="AG46" s="120"/>
    </row>
    <row r="47" spans="2:39" s="9" customFormat="1" ht="13.5">
      <c r="B47" s="56" t="s">
        <v>45</v>
      </c>
      <c r="C47" s="327" t="s">
        <v>29</v>
      </c>
      <c r="D47" s="327" t="s">
        <v>29</v>
      </c>
      <c r="E47" s="335">
        <f>E157</f>
        <v>78.82</v>
      </c>
      <c r="F47" s="327" t="s">
        <v>29</v>
      </c>
      <c r="G47" s="327" t="s">
        <v>29</v>
      </c>
      <c r="H47" s="356">
        <f>SUM(C47:G49)</f>
        <v>78.82</v>
      </c>
      <c r="I47" s="73">
        <f>D161</f>
        <v>51.279999999999994</v>
      </c>
      <c r="J47" s="327" t="s">
        <v>29</v>
      </c>
      <c r="K47" s="327" t="s">
        <v>29</v>
      </c>
      <c r="L47" s="327" t="s">
        <v>29</v>
      </c>
      <c r="M47" s="327" t="s">
        <v>29</v>
      </c>
      <c r="N47" s="358">
        <f>D174</f>
        <v>0</v>
      </c>
      <c r="O47" s="358">
        <f>D175</f>
        <v>0</v>
      </c>
      <c r="P47" s="57">
        <f>I47+N47+O47</f>
        <v>51.279999999999994</v>
      </c>
      <c r="Q47" s="346" t="s">
        <v>29</v>
      </c>
      <c r="R47" s="346" t="s">
        <v>29</v>
      </c>
      <c r="S47" s="358">
        <f>D179</f>
        <v>-27.01</v>
      </c>
      <c r="T47" s="327" t="s">
        <v>29</v>
      </c>
      <c r="U47" s="356">
        <f>S47</f>
        <v>-27.01</v>
      </c>
      <c r="V47" s="51"/>
      <c r="AG47" s="120"/>
      <c r="AH47" s="39"/>
      <c r="AI47" s="39"/>
      <c r="AJ47" s="39"/>
      <c r="AK47" s="39"/>
      <c r="AL47" s="39"/>
      <c r="AM47" s="39"/>
    </row>
    <row r="48" spans="2:33" ht="13.5">
      <c r="B48" s="56" t="s">
        <v>23</v>
      </c>
      <c r="C48" s="328"/>
      <c r="D48" s="328"/>
      <c r="E48" s="335"/>
      <c r="F48" s="328"/>
      <c r="G48" s="328"/>
      <c r="H48" s="356"/>
      <c r="I48" s="73">
        <f>D162</f>
        <v>383.35</v>
      </c>
      <c r="J48" s="328"/>
      <c r="K48" s="328"/>
      <c r="L48" s="328"/>
      <c r="M48" s="328"/>
      <c r="N48" s="358"/>
      <c r="O48" s="358"/>
      <c r="P48" s="57">
        <f>I48+N47+O47</f>
        <v>383.35</v>
      </c>
      <c r="Q48" s="347"/>
      <c r="R48" s="347"/>
      <c r="S48" s="358"/>
      <c r="T48" s="328"/>
      <c r="U48" s="356"/>
      <c r="AG48" s="120"/>
    </row>
    <row r="49" spans="2:33" ht="13.5">
      <c r="B49" s="54" t="s">
        <v>24</v>
      </c>
      <c r="C49" s="329"/>
      <c r="D49" s="329"/>
      <c r="E49" s="336"/>
      <c r="F49" s="329"/>
      <c r="G49" s="329"/>
      <c r="H49" s="357"/>
      <c r="I49" s="74">
        <f>D163</f>
        <v>901.04</v>
      </c>
      <c r="J49" s="329"/>
      <c r="K49" s="329"/>
      <c r="L49" s="329"/>
      <c r="M49" s="329"/>
      <c r="N49" s="359"/>
      <c r="O49" s="359"/>
      <c r="P49" s="58">
        <f>I49+N47+O47</f>
        <v>901.04</v>
      </c>
      <c r="Q49" s="348"/>
      <c r="R49" s="348"/>
      <c r="S49" s="359"/>
      <c r="T49" s="329"/>
      <c r="U49" s="357"/>
      <c r="AG49" s="120"/>
    </row>
    <row r="50" spans="2:39" s="9" customFormat="1" ht="25.5" customHeight="1">
      <c r="B50" s="112" t="s">
        <v>38</v>
      </c>
      <c r="C50" s="332" t="s">
        <v>43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4"/>
      <c r="V50" s="113"/>
      <c r="W50" s="113"/>
      <c r="X50" s="113"/>
      <c r="Y50" s="113"/>
      <c r="AG50" s="39"/>
      <c r="AH50" s="39"/>
      <c r="AI50" s="39"/>
      <c r="AJ50" s="39"/>
      <c r="AK50" s="39"/>
      <c r="AL50" s="39"/>
      <c r="AM50" s="39"/>
    </row>
    <row r="51" spans="2:21" ht="13.5">
      <c r="B51" s="71"/>
      <c r="C51" s="46"/>
      <c r="D51" s="46"/>
      <c r="E51" s="46"/>
      <c r="F51" s="46"/>
      <c r="G51" s="46"/>
      <c r="H51" s="47"/>
      <c r="I51" s="80"/>
      <c r="J51" s="80"/>
      <c r="K51" s="80"/>
      <c r="L51" s="80"/>
      <c r="M51" s="80"/>
      <c r="N51" s="80"/>
      <c r="O51" s="80"/>
      <c r="P51" s="47"/>
      <c r="Q51" s="47"/>
      <c r="R51" s="80"/>
      <c r="S51" s="80"/>
      <c r="T51" s="9"/>
      <c r="U51" s="9"/>
    </row>
    <row r="52" spans="2:39" s="68" customFormat="1" ht="13.5">
      <c r="B52" s="67"/>
      <c r="C52" s="60"/>
      <c r="D52" s="60"/>
      <c r="E52" s="60"/>
      <c r="F52" s="60"/>
      <c r="G52" s="60"/>
      <c r="H52" s="64"/>
      <c r="I52" s="81"/>
      <c r="J52" s="81"/>
      <c r="K52" s="81"/>
      <c r="L52" s="81"/>
      <c r="M52" s="81"/>
      <c r="N52" s="81"/>
      <c r="O52" s="81"/>
      <c r="P52" s="64"/>
      <c r="Q52" s="64"/>
      <c r="R52" s="81"/>
      <c r="S52" s="81"/>
      <c r="T52" s="19"/>
      <c r="U52" s="19"/>
      <c r="V52" s="65"/>
      <c r="W52" s="19"/>
      <c r="X52" s="19"/>
      <c r="Y52" s="19"/>
      <c r="AG52" s="66"/>
      <c r="AH52" s="69"/>
      <c r="AI52" s="69"/>
      <c r="AJ52" s="69"/>
      <c r="AK52" s="69"/>
      <c r="AL52" s="69"/>
      <c r="AM52" s="69"/>
    </row>
    <row r="53" spans="2:39" s="68" customFormat="1" ht="24" customHeight="1">
      <c r="B53" s="114" t="s">
        <v>53</v>
      </c>
      <c r="C53" s="60"/>
      <c r="D53" s="60"/>
      <c r="E53" s="60"/>
      <c r="F53" s="60"/>
      <c r="G53" s="60"/>
      <c r="H53" s="64"/>
      <c r="I53" s="81"/>
      <c r="J53" s="81"/>
      <c r="K53" s="81"/>
      <c r="L53" s="81"/>
      <c r="M53" s="81"/>
      <c r="N53" s="81"/>
      <c r="O53" s="81"/>
      <c r="P53" s="64"/>
      <c r="Q53" s="64"/>
      <c r="R53" s="81"/>
      <c r="S53" s="81"/>
      <c r="T53" s="19"/>
      <c r="U53" s="19"/>
      <c r="V53" s="65"/>
      <c r="W53" s="19"/>
      <c r="X53" s="19"/>
      <c r="Y53" s="19"/>
      <c r="AG53" s="66"/>
      <c r="AH53" s="69"/>
      <c r="AI53" s="69"/>
      <c r="AJ53" s="69"/>
      <c r="AK53" s="69"/>
      <c r="AL53" s="69"/>
      <c r="AM53" s="69"/>
    </row>
    <row r="54" spans="2:39" s="68" customFormat="1" ht="12.75" customHeight="1">
      <c r="B54" s="105" t="s">
        <v>44</v>
      </c>
      <c r="C54" s="60"/>
      <c r="D54" s="60"/>
      <c r="E54" s="60"/>
      <c r="F54" s="60"/>
      <c r="G54" s="60"/>
      <c r="H54" s="340" t="s">
        <v>28</v>
      </c>
      <c r="I54" s="81"/>
      <c r="J54" s="81"/>
      <c r="K54" s="81"/>
      <c r="L54" s="81"/>
      <c r="M54" s="81"/>
      <c r="N54" s="81"/>
      <c r="O54" s="81"/>
      <c r="P54" s="340" t="s">
        <v>47</v>
      </c>
      <c r="Q54" s="117"/>
      <c r="R54" s="81"/>
      <c r="S54" s="81"/>
      <c r="T54" s="19"/>
      <c r="U54" s="340" t="s">
        <v>30</v>
      </c>
      <c r="V54" s="65"/>
      <c r="W54" s="19"/>
      <c r="X54" s="19"/>
      <c r="Y54" s="19"/>
      <c r="AG54" s="66"/>
      <c r="AH54" s="69"/>
      <c r="AI54" s="69"/>
      <c r="AJ54" s="69"/>
      <c r="AK54" s="69"/>
      <c r="AL54" s="69"/>
      <c r="AM54" s="69"/>
    </row>
    <row r="55" spans="2:21" ht="15" customHeight="1">
      <c r="B55" s="110" t="s">
        <v>39</v>
      </c>
      <c r="C55" s="12"/>
      <c r="D55" s="12"/>
      <c r="E55" s="12"/>
      <c r="F55" s="12"/>
      <c r="G55" s="12"/>
      <c r="H55" s="341"/>
      <c r="I55" s="10"/>
      <c r="J55" s="10"/>
      <c r="K55" s="10"/>
      <c r="L55" s="10"/>
      <c r="M55" s="10"/>
      <c r="N55" s="10"/>
      <c r="O55" s="10"/>
      <c r="P55" s="341"/>
      <c r="Q55" s="117"/>
      <c r="R55" s="10"/>
      <c r="S55" s="10"/>
      <c r="T55" s="10"/>
      <c r="U55" s="341"/>
    </row>
    <row r="56" spans="2:21" ht="13.5">
      <c r="B56" s="103" t="s">
        <v>72</v>
      </c>
      <c r="C56" s="107" t="s">
        <v>13</v>
      </c>
      <c r="D56" s="82" t="s">
        <v>14</v>
      </c>
      <c r="E56" s="82" t="s">
        <v>0</v>
      </c>
      <c r="F56" s="107" t="s">
        <v>15</v>
      </c>
      <c r="G56" s="109" t="s">
        <v>16</v>
      </c>
      <c r="H56" s="343"/>
      <c r="I56" s="111" t="s">
        <v>17</v>
      </c>
      <c r="J56" s="34" t="s">
        <v>18</v>
      </c>
      <c r="K56" s="34" t="s">
        <v>6</v>
      </c>
      <c r="L56" s="34" t="s">
        <v>5</v>
      </c>
      <c r="M56" s="34" t="s">
        <v>1</v>
      </c>
      <c r="N56" s="45" t="s">
        <v>26</v>
      </c>
      <c r="O56" s="108" t="s">
        <v>27</v>
      </c>
      <c r="P56" s="343"/>
      <c r="Q56" s="34" t="s">
        <v>3</v>
      </c>
      <c r="R56" s="111" t="s">
        <v>4</v>
      </c>
      <c r="S56" s="106" t="s">
        <v>2</v>
      </c>
      <c r="T56" s="106" t="s">
        <v>19</v>
      </c>
      <c r="U56" s="343"/>
    </row>
    <row r="57" spans="2:35" ht="13.5">
      <c r="B57" s="16" t="s">
        <v>35</v>
      </c>
      <c r="C57" s="30"/>
      <c r="D57" s="31"/>
      <c r="E57" s="31"/>
      <c r="F57" s="30"/>
      <c r="G57" s="31"/>
      <c r="H57" s="32"/>
      <c r="I57" s="31"/>
      <c r="J57" s="30"/>
      <c r="K57" s="31"/>
      <c r="L57" s="31"/>
      <c r="M57" s="31"/>
      <c r="N57" s="31"/>
      <c r="O57" s="31"/>
      <c r="P57" s="21"/>
      <c r="Q57" s="21"/>
      <c r="R57" s="30"/>
      <c r="S57" s="31"/>
      <c r="T57" s="35"/>
      <c r="U57" s="35"/>
      <c r="AG57" s="1"/>
      <c r="AH57" s="1"/>
      <c r="AI57" s="1"/>
    </row>
    <row r="58" spans="2:35" ht="13.5">
      <c r="B58" s="6" t="s">
        <v>25</v>
      </c>
      <c r="C58" s="328">
        <f>ROUND(B14*C155,6)</f>
        <v>0.205654</v>
      </c>
      <c r="D58" s="328">
        <f>ROUND(B14*C156,6)</f>
        <v>0.027953</v>
      </c>
      <c r="E58" s="328">
        <f>C157</f>
        <v>0.007946</v>
      </c>
      <c r="F58" s="328">
        <f>C158</f>
        <v>0</v>
      </c>
      <c r="G58" s="328">
        <f>C159</f>
        <v>0</v>
      </c>
      <c r="H58" s="364">
        <f>SUM(C58:G63)</f>
        <v>0.24155300000000002</v>
      </c>
      <c r="I58" s="362" t="s">
        <v>29</v>
      </c>
      <c r="J58" s="172">
        <v>0</v>
      </c>
      <c r="K58" s="360">
        <f>ROUND(B14*E171,6)</f>
        <v>0.041527</v>
      </c>
      <c r="L58" s="360">
        <f>C172</f>
        <v>0.001526</v>
      </c>
      <c r="M58" s="360">
        <f>C173</f>
        <v>0</v>
      </c>
      <c r="N58" s="362" t="s">
        <v>29</v>
      </c>
      <c r="O58" s="362" t="s">
        <v>29</v>
      </c>
      <c r="P58" s="33">
        <f>J58+K58+L58+M58</f>
        <v>0.043053</v>
      </c>
      <c r="Q58" s="360">
        <f>D177</f>
        <v>0.001336</v>
      </c>
      <c r="R58" s="368">
        <f>C178</f>
        <v>0.014362</v>
      </c>
      <c r="S58" s="167">
        <v>0</v>
      </c>
      <c r="T58" s="360">
        <f>C184</f>
        <v>0.005699</v>
      </c>
      <c r="U58" s="24">
        <f>Q58+R58+S58+T58</f>
        <v>0.021397</v>
      </c>
      <c r="AG58" s="1"/>
      <c r="AH58" s="1"/>
      <c r="AI58" s="1"/>
    </row>
    <row r="59" spans="2:35" ht="13.5">
      <c r="B59" s="6" t="s">
        <v>7</v>
      </c>
      <c r="C59" s="328"/>
      <c r="D59" s="328"/>
      <c r="E59" s="328"/>
      <c r="F59" s="328"/>
      <c r="G59" s="328"/>
      <c r="H59" s="364"/>
      <c r="I59" s="362"/>
      <c r="J59" s="172">
        <f>E164</f>
        <v>0.08999</v>
      </c>
      <c r="K59" s="360"/>
      <c r="L59" s="360"/>
      <c r="M59" s="360"/>
      <c r="N59" s="362"/>
      <c r="O59" s="362"/>
      <c r="P59" s="33">
        <f>J59+K58+L58+M58</f>
        <v>0.133043</v>
      </c>
      <c r="Q59" s="360"/>
      <c r="R59" s="368"/>
      <c r="S59" s="167">
        <f>C179</f>
        <v>0.0376</v>
      </c>
      <c r="T59" s="360"/>
      <c r="U59" s="24">
        <f>Q58+R58+S59+T58</f>
        <v>0.058997</v>
      </c>
      <c r="AG59" s="1"/>
      <c r="AH59" s="1"/>
      <c r="AI59" s="1"/>
    </row>
    <row r="60" spans="2:35" ht="13.5">
      <c r="B60" s="6" t="s">
        <v>8</v>
      </c>
      <c r="C60" s="328"/>
      <c r="D60" s="328"/>
      <c r="E60" s="328"/>
      <c r="F60" s="328"/>
      <c r="G60" s="328"/>
      <c r="H60" s="364"/>
      <c r="I60" s="362"/>
      <c r="J60" s="172">
        <f>E165</f>
        <v>0.082366</v>
      </c>
      <c r="K60" s="360"/>
      <c r="L60" s="360"/>
      <c r="M60" s="360"/>
      <c r="N60" s="362"/>
      <c r="O60" s="362"/>
      <c r="P60" s="33">
        <f>J60+K58+L58+M58</f>
        <v>0.125419</v>
      </c>
      <c r="Q60" s="360"/>
      <c r="R60" s="368"/>
      <c r="S60" s="167">
        <f>C180</f>
        <v>0.0217</v>
      </c>
      <c r="T60" s="360"/>
      <c r="U60" s="24">
        <f>Q58+R58+S60+T58</f>
        <v>0.043097</v>
      </c>
      <c r="AG60" s="1"/>
      <c r="AH60" s="1"/>
      <c r="AI60" s="1"/>
    </row>
    <row r="61" spans="2:35" ht="13.5">
      <c r="B61" s="6" t="s">
        <v>9</v>
      </c>
      <c r="C61" s="328"/>
      <c r="D61" s="328"/>
      <c r="E61" s="328"/>
      <c r="F61" s="328"/>
      <c r="G61" s="328"/>
      <c r="H61" s="364"/>
      <c r="I61" s="362"/>
      <c r="J61" s="172">
        <f>E166</f>
        <v>0.082712</v>
      </c>
      <c r="K61" s="360"/>
      <c r="L61" s="360"/>
      <c r="M61" s="360"/>
      <c r="N61" s="362"/>
      <c r="O61" s="362"/>
      <c r="P61" s="33">
        <f>J61+K58+L58+M58</f>
        <v>0.125765</v>
      </c>
      <c r="Q61" s="360"/>
      <c r="R61" s="368"/>
      <c r="S61" s="167">
        <f>C181</f>
        <v>0.0173</v>
      </c>
      <c r="T61" s="360"/>
      <c r="U61" s="24">
        <f>Q58+R58+S61+T58</f>
        <v>0.038697</v>
      </c>
      <c r="AG61" s="1"/>
      <c r="AH61" s="1"/>
      <c r="AI61" s="1"/>
    </row>
    <row r="62" spans="2:35" ht="13.5">
      <c r="B62" s="6" t="s">
        <v>10</v>
      </c>
      <c r="C62" s="328"/>
      <c r="D62" s="328"/>
      <c r="E62" s="328"/>
      <c r="F62" s="328"/>
      <c r="G62" s="328"/>
      <c r="H62" s="364"/>
      <c r="I62" s="362"/>
      <c r="J62" s="172">
        <f>E167</f>
        <v>0.061803</v>
      </c>
      <c r="K62" s="360"/>
      <c r="L62" s="360"/>
      <c r="M62" s="360"/>
      <c r="N62" s="362"/>
      <c r="O62" s="362"/>
      <c r="P62" s="33">
        <f>J62+K58+L58+M58</f>
        <v>0.104856</v>
      </c>
      <c r="Q62" s="360"/>
      <c r="R62" s="368"/>
      <c r="S62" s="167">
        <f>C182</f>
        <v>0.012</v>
      </c>
      <c r="T62" s="360"/>
      <c r="U62" s="24">
        <f>Q58+R58+S62+T58</f>
        <v>0.033397</v>
      </c>
      <c r="AG62" s="1"/>
      <c r="AH62" s="1"/>
      <c r="AI62" s="1"/>
    </row>
    <row r="63" spans="2:35" ht="13.5">
      <c r="B63" s="6" t="s">
        <v>11</v>
      </c>
      <c r="C63" s="329"/>
      <c r="D63" s="329"/>
      <c r="E63" s="329"/>
      <c r="F63" s="329"/>
      <c r="G63" s="329"/>
      <c r="H63" s="365"/>
      <c r="I63" s="363"/>
      <c r="J63" s="172">
        <f>E168</f>
        <v>0.031306</v>
      </c>
      <c r="K63" s="361"/>
      <c r="L63" s="361"/>
      <c r="M63" s="361"/>
      <c r="N63" s="363"/>
      <c r="O63" s="363"/>
      <c r="P63" s="33">
        <f>J63+K58+L58+M58</f>
        <v>0.07435900000000001</v>
      </c>
      <c r="Q63" s="361"/>
      <c r="R63" s="369"/>
      <c r="S63" s="168">
        <f>C183</f>
        <v>0.0042</v>
      </c>
      <c r="T63" s="361"/>
      <c r="U63" s="24">
        <f>Q58+R58+S63+T58</f>
        <v>0.025596999999999998</v>
      </c>
      <c r="AG63" s="1"/>
      <c r="AH63" s="1"/>
      <c r="AI63" s="1"/>
    </row>
    <row r="64" spans="2:35" ht="13.5">
      <c r="B64" s="55" t="s">
        <v>34</v>
      </c>
      <c r="C64" s="48"/>
      <c r="D64" s="52"/>
      <c r="E64" s="48"/>
      <c r="F64" s="72"/>
      <c r="G64" s="52"/>
      <c r="H64" s="49"/>
      <c r="I64" s="70"/>
      <c r="J64" s="50"/>
      <c r="K64" s="53"/>
      <c r="L64" s="50"/>
      <c r="M64" s="50"/>
      <c r="N64" s="50"/>
      <c r="O64" s="50"/>
      <c r="P64" s="49"/>
      <c r="Q64" s="49"/>
      <c r="R64" s="50"/>
      <c r="S64" s="53"/>
      <c r="T64" s="36"/>
      <c r="U64" s="36"/>
      <c r="AG64" s="1"/>
      <c r="AH64" s="1"/>
      <c r="AI64" s="1"/>
    </row>
    <row r="65" spans="2:39" s="9" customFormat="1" ht="13.5">
      <c r="B65" s="56" t="s">
        <v>45</v>
      </c>
      <c r="C65" s="327" t="s">
        <v>29</v>
      </c>
      <c r="D65" s="327" t="s">
        <v>29</v>
      </c>
      <c r="E65" s="335">
        <f>E157</f>
        <v>78.82</v>
      </c>
      <c r="F65" s="327" t="s">
        <v>29</v>
      </c>
      <c r="G65" s="327" t="s">
        <v>29</v>
      </c>
      <c r="H65" s="356">
        <f>SUM(C65:G67)</f>
        <v>78.82</v>
      </c>
      <c r="I65" s="73">
        <f>E161</f>
        <v>56.77</v>
      </c>
      <c r="J65" s="327" t="s">
        <v>29</v>
      </c>
      <c r="K65" s="327" t="s">
        <v>29</v>
      </c>
      <c r="L65" s="327" t="s">
        <v>29</v>
      </c>
      <c r="M65" s="327" t="s">
        <v>29</v>
      </c>
      <c r="N65" s="358">
        <f>E174</f>
        <v>0</v>
      </c>
      <c r="O65" s="358">
        <f>E175</f>
        <v>0</v>
      </c>
      <c r="P65" s="57">
        <f>I65+N65+O65</f>
        <v>56.77</v>
      </c>
      <c r="Q65" s="327" t="s">
        <v>29</v>
      </c>
      <c r="R65" s="327" t="s">
        <v>29</v>
      </c>
      <c r="S65" s="358">
        <f>D179</f>
        <v>-27.01</v>
      </c>
      <c r="T65" s="327" t="s">
        <v>29</v>
      </c>
      <c r="U65" s="356">
        <f>S65</f>
        <v>-27.01</v>
      </c>
      <c r="V65" s="51"/>
      <c r="AJ65" s="39"/>
      <c r="AK65" s="39"/>
      <c r="AL65" s="39"/>
      <c r="AM65" s="39"/>
    </row>
    <row r="66" spans="2:35" ht="13.5">
      <c r="B66" s="56" t="s">
        <v>23</v>
      </c>
      <c r="C66" s="328"/>
      <c r="D66" s="328"/>
      <c r="E66" s="335"/>
      <c r="F66" s="328"/>
      <c r="G66" s="328"/>
      <c r="H66" s="356"/>
      <c r="I66" s="73">
        <f>E162</f>
        <v>403.62</v>
      </c>
      <c r="J66" s="328"/>
      <c r="K66" s="328"/>
      <c r="L66" s="328"/>
      <c r="M66" s="328"/>
      <c r="N66" s="358"/>
      <c r="O66" s="358"/>
      <c r="P66" s="57">
        <f>I66+N65+O65</f>
        <v>403.62</v>
      </c>
      <c r="Q66" s="328"/>
      <c r="R66" s="328"/>
      <c r="S66" s="358"/>
      <c r="T66" s="328"/>
      <c r="U66" s="356"/>
      <c r="AG66" s="1"/>
      <c r="AH66" s="1"/>
      <c r="AI66" s="1"/>
    </row>
    <row r="67" spans="2:35" ht="13.5">
      <c r="B67" s="54" t="s">
        <v>24</v>
      </c>
      <c r="C67" s="329"/>
      <c r="D67" s="329"/>
      <c r="E67" s="336"/>
      <c r="F67" s="329"/>
      <c r="G67" s="329"/>
      <c r="H67" s="357"/>
      <c r="I67" s="74">
        <f>E163</f>
        <v>973.21</v>
      </c>
      <c r="J67" s="329"/>
      <c r="K67" s="329"/>
      <c r="L67" s="329"/>
      <c r="M67" s="329"/>
      <c r="N67" s="359"/>
      <c r="O67" s="359"/>
      <c r="P67" s="58">
        <f>I67+N65+O65</f>
        <v>973.21</v>
      </c>
      <c r="Q67" s="329"/>
      <c r="R67" s="329"/>
      <c r="S67" s="359"/>
      <c r="T67" s="329"/>
      <c r="U67" s="357"/>
      <c r="AG67" s="1"/>
      <c r="AH67" s="1"/>
      <c r="AI67" s="1"/>
    </row>
    <row r="68" spans="2:39" s="9" customFormat="1" ht="25.5" customHeight="1">
      <c r="B68" s="112" t="s">
        <v>38</v>
      </c>
      <c r="C68" s="332" t="s">
        <v>43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4"/>
      <c r="V68" s="113"/>
      <c r="W68" s="113"/>
      <c r="X68" s="113"/>
      <c r="Y68" s="113"/>
      <c r="AG68" s="39"/>
      <c r="AH68" s="39"/>
      <c r="AI68" s="39"/>
      <c r="AJ68" s="39"/>
      <c r="AK68" s="39"/>
      <c r="AL68" s="39"/>
      <c r="AM68" s="39"/>
    </row>
    <row r="69" spans="2:35" ht="13.5">
      <c r="B69" s="71"/>
      <c r="C69" s="46"/>
      <c r="D69" s="46"/>
      <c r="E69" s="46"/>
      <c r="F69" s="46"/>
      <c r="G69" s="46"/>
      <c r="H69" s="47"/>
      <c r="I69" s="80"/>
      <c r="J69" s="80"/>
      <c r="K69" s="80"/>
      <c r="L69" s="80"/>
      <c r="M69" s="80"/>
      <c r="N69" s="80"/>
      <c r="O69" s="80"/>
      <c r="P69" s="47"/>
      <c r="Q69" s="47"/>
      <c r="R69" s="80"/>
      <c r="S69" s="80"/>
      <c r="T69" s="9"/>
      <c r="U69" s="9"/>
      <c r="AG69" s="1"/>
      <c r="AH69" s="1"/>
      <c r="AI69" s="1"/>
    </row>
    <row r="70" spans="2:21" ht="13.5">
      <c r="B70" s="9"/>
      <c r="C70" s="9"/>
      <c r="D70" s="9"/>
      <c r="E70" s="9"/>
      <c r="F70" s="9"/>
      <c r="G70" s="9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2:21" ht="24" customHeight="1">
      <c r="B71" s="114" t="s">
        <v>54</v>
      </c>
      <c r="C71" s="9"/>
      <c r="D71" s="9"/>
      <c r="E71" s="9"/>
      <c r="F71" s="9"/>
      <c r="G71" s="9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ht="12.75" customHeight="1">
      <c r="B72" s="105" t="s">
        <v>44</v>
      </c>
      <c r="C72" s="9"/>
      <c r="D72" s="9"/>
      <c r="E72" s="9"/>
      <c r="F72" s="9"/>
      <c r="G72" s="9"/>
      <c r="H72" s="340" t="s">
        <v>28</v>
      </c>
      <c r="I72" s="10"/>
      <c r="J72" s="10"/>
      <c r="K72" s="10"/>
      <c r="L72" s="10"/>
      <c r="M72" s="10"/>
      <c r="N72" s="10"/>
      <c r="O72" s="10"/>
      <c r="P72" s="340" t="s">
        <v>47</v>
      </c>
      <c r="Q72" s="117"/>
      <c r="R72" s="10"/>
      <c r="S72" s="10"/>
      <c r="T72" s="10"/>
      <c r="U72" s="340" t="s">
        <v>30</v>
      </c>
    </row>
    <row r="73" spans="2:21" ht="15" customHeight="1">
      <c r="B73" s="110" t="s">
        <v>40</v>
      </c>
      <c r="C73" s="12"/>
      <c r="D73" s="12"/>
      <c r="E73" s="12"/>
      <c r="F73" s="12"/>
      <c r="G73" s="12"/>
      <c r="H73" s="341"/>
      <c r="I73" s="10"/>
      <c r="J73" s="10"/>
      <c r="K73" s="10"/>
      <c r="L73" s="10"/>
      <c r="M73" s="10"/>
      <c r="N73" s="10"/>
      <c r="O73" s="10"/>
      <c r="P73" s="341"/>
      <c r="Q73" s="117"/>
      <c r="R73" s="10"/>
      <c r="S73" s="10"/>
      <c r="T73" s="10"/>
      <c r="U73" s="341"/>
    </row>
    <row r="74" spans="2:21" ht="13.5">
      <c r="B74" s="103" t="s">
        <v>72</v>
      </c>
      <c r="C74" s="107" t="s">
        <v>13</v>
      </c>
      <c r="D74" s="82" t="s">
        <v>14</v>
      </c>
      <c r="E74" s="82" t="s">
        <v>0</v>
      </c>
      <c r="F74" s="107" t="s">
        <v>15</v>
      </c>
      <c r="G74" s="109" t="s">
        <v>16</v>
      </c>
      <c r="H74" s="343"/>
      <c r="I74" s="111" t="s">
        <v>17</v>
      </c>
      <c r="J74" s="34" t="s">
        <v>18</v>
      </c>
      <c r="K74" s="34" t="s">
        <v>6</v>
      </c>
      <c r="L74" s="34" t="s">
        <v>5</v>
      </c>
      <c r="M74" s="34" t="s">
        <v>1</v>
      </c>
      <c r="N74" s="45" t="s">
        <v>26</v>
      </c>
      <c r="O74" s="108" t="s">
        <v>27</v>
      </c>
      <c r="P74" s="343"/>
      <c r="Q74" s="34" t="s">
        <v>3</v>
      </c>
      <c r="R74" s="111" t="s">
        <v>4</v>
      </c>
      <c r="S74" s="106" t="s">
        <v>2</v>
      </c>
      <c r="T74" s="106" t="s">
        <v>19</v>
      </c>
      <c r="U74" s="343"/>
    </row>
    <row r="75" spans="2:21" ht="13.5">
      <c r="B75" s="16" t="s">
        <v>35</v>
      </c>
      <c r="C75" s="30"/>
      <c r="D75" s="31"/>
      <c r="E75" s="31"/>
      <c r="F75" s="30"/>
      <c r="G75" s="31"/>
      <c r="H75" s="32"/>
      <c r="I75" s="31"/>
      <c r="J75" s="30"/>
      <c r="K75" s="31"/>
      <c r="L75" s="31"/>
      <c r="M75" s="31"/>
      <c r="N75" s="31"/>
      <c r="O75" s="31"/>
      <c r="P75" s="21"/>
      <c r="Q75" s="21"/>
      <c r="R75" s="30"/>
      <c r="S75" s="31"/>
      <c r="T75" s="35"/>
      <c r="U75" s="35"/>
    </row>
    <row r="76" spans="2:21" ht="13.5">
      <c r="B76" s="6" t="s">
        <v>25</v>
      </c>
      <c r="C76" s="328">
        <f>ROUND(B14*C155,6)</f>
        <v>0.205654</v>
      </c>
      <c r="D76" s="328">
        <f>ROUND(B14*C156,6)</f>
        <v>0.027953</v>
      </c>
      <c r="E76" s="328">
        <f>C157</f>
        <v>0.007946</v>
      </c>
      <c r="F76" s="328">
        <f>C158</f>
        <v>0</v>
      </c>
      <c r="G76" s="328">
        <f>C159</f>
        <v>0</v>
      </c>
      <c r="H76" s="364">
        <f>SUM(C76:G81)</f>
        <v>0.24155300000000002</v>
      </c>
      <c r="I76" s="362" t="s">
        <v>29</v>
      </c>
      <c r="J76" s="172">
        <v>0</v>
      </c>
      <c r="K76" s="360">
        <f>ROUND(B14*F171,6)</f>
        <v>0.039184</v>
      </c>
      <c r="L76" s="360">
        <f>C172</f>
        <v>0.001526</v>
      </c>
      <c r="M76" s="360">
        <f>C173</f>
        <v>0</v>
      </c>
      <c r="N76" s="362" t="s">
        <v>29</v>
      </c>
      <c r="O76" s="362" t="s">
        <v>29</v>
      </c>
      <c r="P76" s="33">
        <f>J76+K76+L76+M76</f>
        <v>0.040709999999999996</v>
      </c>
      <c r="Q76" s="360">
        <f>D177</f>
        <v>0.001336</v>
      </c>
      <c r="R76" s="368">
        <f>C178</f>
        <v>0.014362</v>
      </c>
      <c r="S76" s="167">
        <v>0</v>
      </c>
      <c r="T76" s="360">
        <f>C184</f>
        <v>0.005699</v>
      </c>
      <c r="U76" s="24">
        <f>Q76+R76+S76+T76</f>
        <v>0.021397</v>
      </c>
    </row>
    <row r="77" spans="2:21" ht="13.5">
      <c r="B77" s="6" t="s">
        <v>7</v>
      </c>
      <c r="C77" s="328"/>
      <c r="D77" s="328"/>
      <c r="E77" s="328"/>
      <c r="F77" s="328"/>
      <c r="G77" s="328"/>
      <c r="H77" s="364"/>
      <c r="I77" s="362"/>
      <c r="J77" s="172">
        <f>F164</f>
        <v>0.114771</v>
      </c>
      <c r="K77" s="360"/>
      <c r="L77" s="360"/>
      <c r="M77" s="360"/>
      <c r="N77" s="362"/>
      <c r="O77" s="362"/>
      <c r="P77" s="33">
        <f>J77+K76+L76+M76</f>
        <v>0.155481</v>
      </c>
      <c r="Q77" s="360"/>
      <c r="R77" s="368"/>
      <c r="S77" s="167">
        <f>C179</f>
        <v>0.0376</v>
      </c>
      <c r="T77" s="360"/>
      <c r="U77" s="24">
        <f>Q76+R76+S77+T76</f>
        <v>0.058997</v>
      </c>
    </row>
    <row r="78" spans="2:21" ht="13.5">
      <c r="B78" s="6" t="s">
        <v>8</v>
      </c>
      <c r="C78" s="328"/>
      <c r="D78" s="328"/>
      <c r="E78" s="328"/>
      <c r="F78" s="328"/>
      <c r="G78" s="328"/>
      <c r="H78" s="364"/>
      <c r="I78" s="362"/>
      <c r="J78" s="172">
        <f>F165</f>
        <v>0.105047</v>
      </c>
      <c r="K78" s="360"/>
      <c r="L78" s="360"/>
      <c r="M78" s="360"/>
      <c r="N78" s="362"/>
      <c r="O78" s="362"/>
      <c r="P78" s="33">
        <f>J78+K76+L76+M76</f>
        <v>0.145757</v>
      </c>
      <c r="Q78" s="360"/>
      <c r="R78" s="368"/>
      <c r="S78" s="167">
        <f>C180</f>
        <v>0.0217</v>
      </c>
      <c r="T78" s="360"/>
      <c r="U78" s="24">
        <f>Q76+R76+S78+T76</f>
        <v>0.043097</v>
      </c>
    </row>
    <row r="79" spans="2:21" ht="13.5">
      <c r="B79" s="6" t="s">
        <v>9</v>
      </c>
      <c r="C79" s="328"/>
      <c r="D79" s="328"/>
      <c r="E79" s="328"/>
      <c r="F79" s="328"/>
      <c r="G79" s="328"/>
      <c r="H79" s="364"/>
      <c r="I79" s="362"/>
      <c r="J79" s="172">
        <f>F166</f>
        <v>0.105489</v>
      </c>
      <c r="K79" s="360"/>
      <c r="L79" s="360"/>
      <c r="M79" s="360"/>
      <c r="N79" s="362"/>
      <c r="O79" s="362"/>
      <c r="P79" s="33">
        <f>J79+K76+L76+M76</f>
        <v>0.146199</v>
      </c>
      <c r="Q79" s="360"/>
      <c r="R79" s="368"/>
      <c r="S79" s="167">
        <f>C181</f>
        <v>0.0173</v>
      </c>
      <c r="T79" s="360"/>
      <c r="U79" s="24">
        <f>Q76+R76+S79+T76</f>
        <v>0.038697</v>
      </c>
    </row>
    <row r="80" spans="2:21" ht="13.5">
      <c r="B80" s="6" t="s">
        <v>10</v>
      </c>
      <c r="C80" s="328"/>
      <c r="D80" s="328"/>
      <c r="E80" s="328"/>
      <c r="F80" s="328"/>
      <c r="G80" s="328"/>
      <c r="H80" s="364"/>
      <c r="I80" s="362"/>
      <c r="J80" s="172">
        <f>F167</f>
        <v>0.078822</v>
      </c>
      <c r="K80" s="360"/>
      <c r="L80" s="360"/>
      <c r="M80" s="360"/>
      <c r="N80" s="362"/>
      <c r="O80" s="362"/>
      <c r="P80" s="33">
        <f>J80+K76+L76+M76</f>
        <v>0.119532</v>
      </c>
      <c r="Q80" s="360"/>
      <c r="R80" s="368"/>
      <c r="S80" s="167">
        <f>C182</f>
        <v>0.012</v>
      </c>
      <c r="T80" s="360"/>
      <c r="U80" s="24">
        <f>Q76+R76+S80+T76</f>
        <v>0.033397</v>
      </c>
    </row>
    <row r="81" spans="2:21" ht="13.5">
      <c r="B81" s="6" t="s">
        <v>11</v>
      </c>
      <c r="C81" s="329"/>
      <c r="D81" s="329"/>
      <c r="E81" s="329"/>
      <c r="F81" s="329"/>
      <c r="G81" s="329"/>
      <c r="H81" s="365"/>
      <c r="I81" s="363"/>
      <c r="J81" s="172">
        <f>F168</f>
        <v>0.039927</v>
      </c>
      <c r="K81" s="361"/>
      <c r="L81" s="361"/>
      <c r="M81" s="361"/>
      <c r="N81" s="363"/>
      <c r="O81" s="363"/>
      <c r="P81" s="33">
        <f>J81+K76+L76+M76</f>
        <v>0.08063699999999999</v>
      </c>
      <c r="Q81" s="361"/>
      <c r="R81" s="369"/>
      <c r="S81" s="168">
        <f>C183</f>
        <v>0.0042</v>
      </c>
      <c r="T81" s="361"/>
      <c r="U81" s="24">
        <f>Q76+R76+S81+T76</f>
        <v>0.025596999999999998</v>
      </c>
    </row>
    <row r="82" spans="2:21" ht="13.5">
      <c r="B82" s="55" t="s">
        <v>34</v>
      </c>
      <c r="C82" s="48"/>
      <c r="D82" s="52"/>
      <c r="E82" s="48"/>
      <c r="F82" s="72"/>
      <c r="G82" s="52"/>
      <c r="H82" s="49"/>
      <c r="I82" s="70"/>
      <c r="J82" s="50"/>
      <c r="K82" s="53"/>
      <c r="L82" s="50"/>
      <c r="M82" s="50"/>
      <c r="N82" s="50"/>
      <c r="O82" s="50"/>
      <c r="P82" s="49"/>
      <c r="Q82" s="49"/>
      <c r="R82" s="50"/>
      <c r="S82" s="53"/>
      <c r="T82" s="36"/>
      <c r="U82" s="36"/>
    </row>
    <row r="83" spans="2:39" s="9" customFormat="1" ht="13.5">
      <c r="B83" s="56" t="s">
        <v>45</v>
      </c>
      <c r="C83" s="327" t="s">
        <v>29</v>
      </c>
      <c r="D83" s="327" t="s">
        <v>29</v>
      </c>
      <c r="E83" s="335">
        <f>E157</f>
        <v>78.82</v>
      </c>
      <c r="F83" s="327" t="s">
        <v>29</v>
      </c>
      <c r="G83" s="327" t="s">
        <v>29</v>
      </c>
      <c r="H83" s="356">
        <f>SUM(C83:G85)</f>
        <v>78.82</v>
      </c>
      <c r="I83" s="73">
        <f>F161</f>
        <v>52.48</v>
      </c>
      <c r="J83" s="327" t="s">
        <v>29</v>
      </c>
      <c r="K83" s="327" t="s">
        <v>29</v>
      </c>
      <c r="L83" s="327" t="s">
        <v>29</v>
      </c>
      <c r="M83" s="327" t="s">
        <v>29</v>
      </c>
      <c r="N83" s="358">
        <f>F174</f>
        <v>0</v>
      </c>
      <c r="O83" s="358">
        <f>F175</f>
        <v>0</v>
      </c>
      <c r="P83" s="57">
        <f>I83+N83+O83</f>
        <v>52.48</v>
      </c>
      <c r="Q83" s="327" t="s">
        <v>29</v>
      </c>
      <c r="R83" s="327" t="s">
        <v>29</v>
      </c>
      <c r="S83" s="358">
        <f>D179</f>
        <v>-27.01</v>
      </c>
      <c r="T83" s="327" t="s">
        <v>29</v>
      </c>
      <c r="U83" s="356">
        <f>S83</f>
        <v>-27.01</v>
      </c>
      <c r="V83" s="51"/>
      <c r="AG83" s="39"/>
      <c r="AH83" s="39"/>
      <c r="AI83" s="39"/>
      <c r="AJ83" s="39"/>
      <c r="AK83" s="39"/>
      <c r="AL83" s="39"/>
      <c r="AM83" s="39"/>
    </row>
    <row r="84" spans="2:21" ht="13.5">
      <c r="B84" s="56" t="s">
        <v>23</v>
      </c>
      <c r="C84" s="328"/>
      <c r="D84" s="328"/>
      <c r="E84" s="335"/>
      <c r="F84" s="328"/>
      <c r="G84" s="328"/>
      <c r="H84" s="356"/>
      <c r="I84" s="73">
        <f>F162</f>
        <v>371.11</v>
      </c>
      <c r="J84" s="328"/>
      <c r="K84" s="328"/>
      <c r="L84" s="328"/>
      <c r="M84" s="328"/>
      <c r="N84" s="358"/>
      <c r="O84" s="358"/>
      <c r="P84" s="57">
        <f>I84+N83+O83</f>
        <v>371.11</v>
      </c>
      <c r="Q84" s="328"/>
      <c r="R84" s="328"/>
      <c r="S84" s="358"/>
      <c r="T84" s="328"/>
      <c r="U84" s="356"/>
    </row>
    <row r="85" spans="2:21" ht="13.5">
      <c r="B85" s="54" t="s">
        <v>24</v>
      </c>
      <c r="C85" s="329"/>
      <c r="D85" s="329"/>
      <c r="E85" s="336"/>
      <c r="F85" s="329"/>
      <c r="G85" s="329"/>
      <c r="H85" s="357"/>
      <c r="I85" s="74">
        <f>F163</f>
        <v>900.97</v>
      </c>
      <c r="J85" s="329"/>
      <c r="K85" s="329"/>
      <c r="L85" s="329"/>
      <c r="M85" s="329"/>
      <c r="N85" s="359"/>
      <c r="O85" s="359"/>
      <c r="P85" s="58">
        <f>I85+N83+O83</f>
        <v>900.97</v>
      </c>
      <c r="Q85" s="329"/>
      <c r="R85" s="329"/>
      <c r="S85" s="359"/>
      <c r="T85" s="329"/>
      <c r="U85" s="357"/>
    </row>
    <row r="86" spans="2:39" s="9" customFormat="1" ht="25.5" customHeight="1">
      <c r="B86" s="112" t="s">
        <v>38</v>
      </c>
      <c r="C86" s="332" t="s">
        <v>43</v>
      </c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34"/>
      <c r="V86" s="113"/>
      <c r="W86" s="113"/>
      <c r="X86" s="113"/>
      <c r="Y86" s="113"/>
      <c r="AG86" s="39"/>
      <c r="AH86" s="39"/>
      <c r="AI86" s="39"/>
      <c r="AJ86" s="39"/>
      <c r="AK86" s="39"/>
      <c r="AL86" s="39"/>
      <c r="AM86" s="39"/>
    </row>
    <row r="87" spans="2:21" ht="13.5">
      <c r="B87" s="71"/>
      <c r="C87" s="46"/>
      <c r="D87" s="46"/>
      <c r="E87" s="46"/>
      <c r="F87" s="46"/>
      <c r="G87" s="46"/>
      <c r="H87" s="47"/>
      <c r="I87" s="80"/>
      <c r="J87" s="80"/>
      <c r="K87" s="80"/>
      <c r="L87" s="80"/>
      <c r="M87" s="80"/>
      <c r="N87" s="80"/>
      <c r="O87" s="80"/>
      <c r="P87" s="47"/>
      <c r="Q87" s="47"/>
      <c r="R87" s="80"/>
      <c r="S87" s="80"/>
      <c r="T87" s="9"/>
      <c r="U87" s="9"/>
    </row>
    <row r="88" spans="2:21" ht="13.5">
      <c r="B88" s="9"/>
      <c r="C88" s="9"/>
      <c r="D88" s="9"/>
      <c r="E88" s="9"/>
      <c r="F88" s="9"/>
      <c r="G88" s="9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2:21" ht="24" customHeight="1">
      <c r="B89" s="114" t="s">
        <v>55</v>
      </c>
      <c r="C89" s="12"/>
      <c r="D89" s="12"/>
      <c r="E89" s="12"/>
      <c r="F89" s="12"/>
      <c r="G89" s="12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4" ht="15" customHeight="1">
      <c r="B90" s="105" t="s">
        <v>44</v>
      </c>
      <c r="C90" s="12"/>
      <c r="D90" s="12"/>
      <c r="E90" s="12"/>
      <c r="F90" s="12"/>
      <c r="G90" s="12"/>
      <c r="H90" s="340" t="s">
        <v>28</v>
      </c>
      <c r="I90" s="10"/>
      <c r="J90" s="10"/>
      <c r="K90" s="10"/>
      <c r="L90" s="10"/>
      <c r="M90" s="10"/>
      <c r="N90" s="10"/>
      <c r="O90" s="10"/>
      <c r="P90" s="340" t="s">
        <v>47</v>
      </c>
      <c r="Q90" s="117"/>
      <c r="R90" s="10"/>
      <c r="S90" s="10"/>
      <c r="T90" s="10"/>
      <c r="U90" s="340" t="s">
        <v>30</v>
      </c>
      <c r="V90" s="153"/>
      <c r="W90" s="19"/>
      <c r="X90" s="19"/>
    </row>
    <row r="91" spans="2:24" ht="15" customHeight="1">
      <c r="B91" s="115" t="s">
        <v>41</v>
      </c>
      <c r="C91" s="12"/>
      <c r="D91" s="12"/>
      <c r="E91" s="12"/>
      <c r="F91" s="12"/>
      <c r="G91" s="12"/>
      <c r="H91" s="341"/>
      <c r="I91" s="10"/>
      <c r="J91" s="10"/>
      <c r="K91" s="10"/>
      <c r="L91" s="10"/>
      <c r="M91" s="10"/>
      <c r="N91" s="10"/>
      <c r="O91" s="10"/>
      <c r="P91" s="341"/>
      <c r="Q91" s="117"/>
      <c r="R91" s="10"/>
      <c r="S91" s="10"/>
      <c r="T91" s="10"/>
      <c r="U91" s="341"/>
      <c r="V91" s="154"/>
      <c r="W91" s="19"/>
      <c r="X91" s="19"/>
    </row>
    <row r="92" spans="2:24" ht="13.5">
      <c r="B92" s="103" t="s">
        <v>72</v>
      </c>
      <c r="C92" s="107" t="s">
        <v>13</v>
      </c>
      <c r="D92" s="82" t="s">
        <v>14</v>
      </c>
      <c r="E92" s="82" t="s">
        <v>0</v>
      </c>
      <c r="F92" s="107" t="s">
        <v>15</v>
      </c>
      <c r="G92" s="109" t="s">
        <v>16</v>
      </c>
      <c r="H92" s="343"/>
      <c r="I92" s="111" t="s">
        <v>17</v>
      </c>
      <c r="J92" s="34" t="s">
        <v>18</v>
      </c>
      <c r="K92" s="34" t="s">
        <v>6</v>
      </c>
      <c r="L92" s="34" t="s">
        <v>5</v>
      </c>
      <c r="M92" s="34" t="s">
        <v>1</v>
      </c>
      <c r="N92" s="45" t="s">
        <v>26</v>
      </c>
      <c r="O92" s="108" t="s">
        <v>27</v>
      </c>
      <c r="P92" s="343"/>
      <c r="Q92" s="111" t="s">
        <v>3</v>
      </c>
      <c r="R92" s="111" t="s">
        <v>4</v>
      </c>
      <c r="S92" s="34" t="s">
        <v>2</v>
      </c>
      <c r="T92" s="106" t="s">
        <v>19</v>
      </c>
      <c r="U92" s="343"/>
      <c r="V92" s="65"/>
      <c r="W92" s="19"/>
      <c r="X92" s="19"/>
    </row>
    <row r="93" spans="2:24" ht="13.5">
      <c r="B93" s="16" t="s">
        <v>35</v>
      </c>
      <c r="C93" s="30"/>
      <c r="D93" s="31"/>
      <c r="E93" s="31"/>
      <c r="F93" s="30"/>
      <c r="G93" s="31"/>
      <c r="H93" s="21"/>
      <c r="I93" s="30"/>
      <c r="J93" s="31"/>
      <c r="K93" s="31"/>
      <c r="L93" s="31"/>
      <c r="M93" s="31"/>
      <c r="N93" s="31"/>
      <c r="O93" s="31"/>
      <c r="P93" s="21"/>
      <c r="Q93" s="21"/>
      <c r="R93" s="31"/>
      <c r="S93" s="31"/>
      <c r="T93" s="35"/>
      <c r="U93" s="35"/>
      <c r="V93" s="153"/>
      <c r="W93" s="155"/>
      <c r="X93" s="19"/>
    </row>
    <row r="94" spans="2:24" ht="13.5">
      <c r="B94" s="6" t="s">
        <v>25</v>
      </c>
      <c r="C94" s="328">
        <f>ROUND(B14*C155,6)</f>
        <v>0.205654</v>
      </c>
      <c r="D94" s="328">
        <f>ROUND(B14*C156,6)</f>
        <v>0.027953</v>
      </c>
      <c r="E94" s="328">
        <f>C157</f>
        <v>0.007946</v>
      </c>
      <c r="F94" s="328">
        <f>C158</f>
        <v>0</v>
      </c>
      <c r="G94" s="328">
        <f>C159</f>
        <v>0</v>
      </c>
      <c r="H94" s="364">
        <f>SUM(C94:G99)</f>
        <v>0.24155300000000002</v>
      </c>
      <c r="I94" s="362" t="s">
        <v>29</v>
      </c>
      <c r="J94" s="167">
        <v>0</v>
      </c>
      <c r="K94" s="360">
        <f>ROUND(B14*G171,6)</f>
        <v>0.03693</v>
      </c>
      <c r="L94" s="360">
        <f>C172</f>
        <v>0.001526</v>
      </c>
      <c r="M94" s="360">
        <f>C173</f>
        <v>0</v>
      </c>
      <c r="N94" s="362" t="s">
        <v>29</v>
      </c>
      <c r="O94" s="362" t="s">
        <v>29</v>
      </c>
      <c r="P94" s="33">
        <f>J94+K94+L94+M94</f>
        <v>0.038456</v>
      </c>
      <c r="Q94" s="360">
        <f>D177</f>
        <v>0.001336</v>
      </c>
      <c r="R94" s="360">
        <f>C178</f>
        <v>0.014362</v>
      </c>
      <c r="S94" s="167">
        <v>0</v>
      </c>
      <c r="T94" s="360">
        <f>C184</f>
        <v>0.005699</v>
      </c>
      <c r="U94" s="24">
        <f>Q94+R94+S94+T94</f>
        <v>0.021397</v>
      </c>
      <c r="V94" s="154"/>
      <c r="W94" s="156"/>
      <c r="X94" s="19"/>
    </row>
    <row r="95" spans="2:24" ht="13.5">
      <c r="B95" s="6" t="s">
        <v>7</v>
      </c>
      <c r="C95" s="328"/>
      <c r="D95" s="328"/>
      <c r="E95" s="328"/>
      <c r="F95" s="328"/>
      <c r="G95" s="328"/>
      <c r="H95" s="364"/>
      <c r="I95" s="362"/>
      <c r="J95" s="167">
        <f>G164</f>
        <v>0.145273</v>
      </c>
      <c r="K95" s="360"/>
      <c r="L95" s="360"/>
      <c r="M95" s="360"/>
      <c r="N95" s="362"/>
      <c r="O95" s="362"/>
      <c r="P95" s="33">
        <f>J95+K94+L94+M94</f>
        <v>0.183729</v>
      </c>
      <c r="Q95" s="360"/>
      <c r="R95" s="360"/>
      <c r="S95" s="167">
        <f>C179</f>
        <v>0.0376</v>
      </c>
      <c r="T95" s="360"/>
      <c r="U95" s="24">
        <f>Q94+R94+S95+T94</f>
        <v>0.058997</v>
      </c>
      <c r="V95" s="154"/>
      <c r="W95" s="156"/>
      <c r="X95" s="19"/>
    </row>
    <row r="96" spans="2:24" ht="13.5">
      <c r="B96" s="6" t="s">
        <v>8</v>
      </c>
      <c r="C96" s="328"/>
      <c r="D96" s="328"/>
      <c r="E96" s="328"/>
      <c r="F96" s="328"/>
      <c r="G96" s="328"/>
      <c r="H96" s="364"/>
      <c r="I96" s="362"/>
      <c r="J96" s="167">
        <f>G165</f>
        <v>0.132965</v>
      </c>
      <c r="K96" s="360"/>
      <c r="L96" s="360"/>
      <c r="M96" s="360"/>
      <c r="N96" s="362"/>
      <c r="O96" s="362"/>
      <c r="P96" s="33">
        <f>J96+K94+L94+M94</f>
        <v>0.171421</v>
      </c>
      <c r="Q96" s="360"/>
      <c r="R96" s="360"/>
      <c r="S96" s="167">
        <f>C180</f>
        <v>0.0217</v>
      </c>
      <c r="T96" s="360"/>
      <c r="U96" s="24">
        <f>Q94+R94+S96+T94</f>
        <v>0.043097</v>
      </c>
      <c r="V96" s="154"/>
      <c r="W96" s="156"/>
      <c r="X96" s="19"/>
    </row>
    <row r="97" spans="2:24" ht="13.5">
      <c r="B97" s="6" t="s">
        <v>9</v>
      </c>
      <c r="C97" s="328"/>
      <c r="D97" s="328"/>
      <c r="E97" s="328"/>
      <c r="F97" s="328"/>
      <c r="G97" s="328"/>
      <c r="H97" s="364"/>
      <c r="I97" s="362"/>
      <c r="J97" s="167">
        <f>G166</f>
        <v>0.133524</v>
      </c>
      <c r="K97" s="360"/>
      <c r="L97" s="360"/>
      <c r="M97" s="360"/>
      <c r="N97" s="362"/>
      <c r="O97" s="362"/>
      <c r="P97" s="33">
        <f>J97+K94+L94+M94</f>
        <v>0.17198</v>
      </c>
      <c r="Q97" s="360"/>
      <c r="R97" s="360"/>
      <c r="S97" s="167">
        <f>C181</f>
        <v>0.0173</v>
      </c>
      <c r="T97" s="360"/>
      <c r="U97" s="24">
        <f>Q94+R94+S97+T94</f>
        <v>0.038697</v>
      </c>
      <c r="V97" s="154"/>
      <c r="W97" s="156"/>
      <c r="X97" s="19"/>
    </row>
    <row r="98" spans="2:24" ht="13.5">
      <c r="B98" s="6" t="s">
        <v>10</v>
      </c>
      <c r="C98" s="328"/>
      <c r="D98" s="328"/>
      <c r="E98" s="328"/>
      <c r="F98" s="328"/>
      <c r="G98" s="328"/>
      <c r="H98" s="364"/>
      <c r="I98" s="362"/>
      <c r="J98" s="167">
        <f>G167</f>
        <v>0.09977</v>
      </c>
      <c r="K98" s="360"/>
      <c r="L98" s="360"/>
      <c r="M98" s="360"/>
      <c r="N98" s="362"/>
      <c r="O98" s="362"/>
      <c r="P98" s="33">
        <f>J98+K94+L94+M94</f>
        <v>0.138226</v>
      </c>
      <c r="Q98" s="360"/>
      <c r="R98" s="360"/>
      <c r="S98" s="167">
        <f>C182</f>
        <v>0.012</v>
      </c>
      <c r="T98" s="360"/>
      <c r="U98" s="24">
        <f>Q94+R94+S98+T94</f>
        <v>0.033397</v>
      </c>
      <c r="V98" s="154"/>
      <c r="W98" s="156"/>
      <c r="X98" s="19"/>
    </row>
    <row r="99" spans="2:24" ht="13.5">
      <c r="B99" s="6" t="s">
        <v>11</v>
      </c>
      <c r="C99" s="329"/>
      <c r="D99" s="329"/>
      <c r="E99" s="329"/>
      <c r="F99" s="329"/>
      <c r="G99" s="329"/>
      <c r="H99" s="365"/>
      <c r="I99" s="363"/>
      <c r="J99" s="167">
        <f>G168</f>
        <v>0.050538</v>
      </c>
      <c r="K99" s="361"/>
      <c r="L99" s="361"/>
      <c r="M99" s="361"/>
      <c r="N99" s="363"/>
      <c r="O99" s="363"/>
      <c r="P99" s="33">
        <f>J99+K94+L94+M94</f>
        <v>0.08899399999999999</v>
      </c>
      <c r="Q99" s="361"/>
      <c r="R99" s="361"/>
      <c r="S99" s="167">
        <f>C183</f>
        <v>0.0042</v>
      </c>
      <c r="T99" s="361"/>
      <c r="U99" s="24">
        <f>Q94+R94+S99+T94</f>
        <v>0.025596999999999998</v>
      </c>
      <c r="V99" s="157"/>
      <c r="W99" s="158"/>
      <c r="X99" s="19"/>
    </row>
    <row r="100" spans="2:24" ht="13.5">
      <c r="B100" s="55" t="s">
        <v>34</v>
      </c>
      <c r="C100" s="48"/>
      <c r="D100" s="52"/>
      <c r="E100" s="48"/>
      <c r="F100" s="72"/>
      <c r="G100" s="52"/>
      <c r="H100" s="49"/>
      <c r="I100" s="70"/>
      <c r="J100" s="50"/>
      <c r="K100" s="53"/>
      <c r="L100" s="50"/>
      <c r="M100" s="50"/>
      <c r="N100" s="50"/>
      <c r="O100" s="50"/>
      <c r="P100" s="49"/>
      <c r="Q100" s="49"/>
      <c r="R100" s="50"/>
      <c r="S100" s="53"/>
      <c r="T100" s="36"/>
      <c r="U100" s="36"/>
      <c r="V100" s="65"/>
      <c r="W100" s="19"/>
      <c r="X100" s="19"/>
    </row>
    <row r="101" spans="2:39" s="9" customFormat="1" ht="13.5">
      <c r="B101" s="56" t="s">
        <v>45</v>
      </c>
      <c r="C101" s="327" t="s">
        <v>29</v>
      </c>
      <c r="D101" s="327" t="s">
        <v>29</v>
      </c>
      <c r="E101" s="335">
        <f>E157</f>
        <v>78.82</v>
      </c>
      <c r="F101" s="327" t="s">
        <v>29</v>
      </c>
      <c r="G101" s="327" t="s">
        <v>29</v>
      </c>
      <c r="H101" s="356">
        <f>SUM(C101:G103)</f>
        <v>78.82</v>
      </c>
      <c r="I101" s="73">
        <f>G161</f>
        <v>65.61</v>
      </c>
      <c r="J101" s="327" t="s">
        <v>29</v>
      </c>
      <c r="K101" s="327" t="s">
        <v>29</v>
      </c>
      <c r="L101" s="327" t="s">
        <v>29</v>
      </c>
      <c r="M101" s="327" t="s">
        <v>29</v>
      </c>
      <c r="N101" s="358">
        <f>G174</f>
        <v>0</v>
      </c>
      <c r="O101" s="358">
        <f>G175</f>
        <v>0</v>
      </c>
      <c r="P101" s="57">
        <f>I101+N101+O101</f>
        <v>65.61</v>
      </c>
      <c r="Q101" s="327" t="s">
        <v>29</v>
      </c>
      <c r="R101" s="327" t="s">
        <v>29</v>
      </c>
      <c r="S101" s="358">
        <f>D179</f>
        <v>-27.01</v>
      </c>
      <c r="T101" s="327" t="s">
        <v>29</v>
      </c>
      <c r="U101" s="356">
        <f>S101</f>
        <v>-27.01</v>
      </c>
      <c r="V101" s="159"/>
      <c r="W101" s="160"/>
      <c r="X101" s="19"/>
      <c r="AG101" s="39"/>
      <c r="AH101" s="39"/>
      <c r="AI101" s="39"/>
      <c r="AJ101" s="39"/>
      <c r="AK101" s="39"/>
      <c r="AL101" s="39"/>
      <c r="AM101" s="39"/>
    </row>
    <row r="102" spans="2:24" ht="13.5">
      <c r="B102" s="56" t="s">
        <v>23</v>
      </c>
      <c r="C102" s="328"/>
      <c r="D102" s="328"/>
      <c r="E102" s="335"/>
      <c r="F102" s="328"/>
      <c r="G102" s="328"/>
      <c r="H102" s="356"/>
      <c r="I102" s="73">
        <f>G162</f>
        <v>479.44</v>
      </c>
      <c r="J102" s="328"/>
      <c r="K102" s="328"/>
      <c r="L102" s="328"/>
      <c r="M102" s="328"/>
      <c r="N102" s="358"/>
      <c r="O102" s="358"/>
      <c r="P102" s="57">
        <f>I102+N101+O101</f>
        <v>479.44</v>
      </c>
      <c r="Q102" s="328"/>
      <c r="R102" s="328"/>
      <c r="S102" s="358"/>
      <c r="T102" s="328"/>
      <c r="U102" s="356"/>
      <c r="V102" s="159"/>
      <c r="W102" s="160"/>
      <c r="X102" s="19"/>
    </row>
    <row r="103" spans="2:24" ht="13.5">
      <c r="B103" s="54" t="s">
        <v>24</v>
      </c>
      <c r="C103" s="329"/>
      <c r="D103" s="329"/>
      <c r="E103" s="336"/>
      <c r="F103" s="329"/>
      <c r="G103" s="329"/>
      <c r="H103" s="357"/>
      <c r="I103" s="74">
        <f>G163</f>
        <v>1160.89</v>
      </c>
      <c r="J103" s="329"/>
      <c r="K103" s="329"/>
      <c r="L103" s="329"/>
      <c r="M103" s="329"/>
      <c r="N103" s="359"/>
      <c r="O103" s="359"/>
      <c r="P103" s="58">
        <f>I103+N101+O101</f>
        <v>1160.89</v>
      </c>
      <c r="Q103" s="329"/>
      <c r="R103" s="329"/>
      <c r="S103" s="359"/>
      <c r="T103" s="329"/>
      <c r="U103" s="357"/>
      <c r="V103" s="159"/>
      <c r="W103" s="160"/>
      <c r="X103" s="19"/>
    </row>
    <row r="104" spans="2:39" s="9" customFormat="1" ht="25.5" customHeight="1">
      <c r="B104" s="112" t="s">
        <v>38</v>
      </c>
      <c r="C104" s="332" t="s">
        <v>43</v>
      </c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  <c r="U104" s="334"/>
      <c r="V104" s="113"/>
      <c r="W104" s="113"/>
      <c r="X104" s="113"/>
      <c r="Y104" s="113"/>
      <c r="AG104" s="39"/>
      <c r="AH104" s="39"/>
      <c r="AI104" s="39"/>
      <c r="AJ104" s="39"/>
      <c r="AK104" s="39"/>
      <c r="AL104" s="39"/>
      <c r="AM104" s="39"/>
    </row>
    <row r="105" spans="2:21" ht="13.5">
      <c r="B105" s="71"/>
      <c r="C105" s="46"/>
      <c r="D105" s="46"/>
      <c r="E105" s="46"/>
      <c r="F105" s="46"/>
      <c r="G105" s="46"/>
      <c r="H105" s="47"/>
      <c r="I105" s="80"/>
      <c r="J105" s="80"/>
      <c r="K105" s="80"/>
      <c r="L105" s="80"/>
      <c r="M105" s="80"/>
      <c r="N105" s="80"/>
      <c r="O105" s="80"/>
      <c r="P105" s="47"/>
      <c r="Q105" s="47"/>
      <c r="R105" s="80"/>
      <c r="S105" s="80"/>
      <c r="T105" s="9"/>
      <c r="U105" s="9"/>
    </row>
    <row r="106" spans="2:21" ht="13.5">
      <c r="B106" s="9"/>
      <c r="C106" s="9"/>
      <c r="D106" s="9"/>
      <c r="E106" s="9"/>
      <c r="F106" s="9"/>
      <c r="G106" s="9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2:21" ht="24" customHeight="1">
      <c r="B107" s="114" t="s">
        <v>56</v>
      </c>
      <c r="C107" s="12"/>
      <c r="D107" s="12"/>
      <c r="E107" s="12"/>
      <c r="F107" s="12"/>
      <c r="G107" s="12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2:21" ht="15" customHeight="1">
      <c r="B108" s="105" t="s">
        <v>44</v>
      </c>
      <c r="C108" s="12"/>
      <c r="D108" s="12"/>
      <c r="E108" s="12"/>
      <c r="F108" s="12"/>
      <c r="G108" s="12"/>
      <c r="H108" s="340" t="s">
        <v>28</v>
      </c>
      <c r="I108" s="10"/>
      <c r="J108" s="10"/>
      <c r="K108" s="10"/>
      <c r="L108" s="10"/>
      <c r="M108" s="10"/>
      <c r="N108" s="10"/>
      <c r="O108" s="10"/>
      <c r="P108" s="340" t="s">
        <v>47</v>
      </c>
      <c r="Q108" s="117"/>
      <c r="R108" s="10"/>
      <c r="S108" s="10"/>
      <c r="T108" s="10"/>
      <c r="U108" s="340" t="s">
        <v>30</v>
      </c>
    </row>
    <row r="109" spans="2:21" ht="15" customHeight="1">
      <c r="B109" s="115" t="s">
        <v>42</v>
      </c>
      <c r="C109" s="12"/>
      <c r="D109" s="12"/>
      <c r="E109" s="12"/>
      <c r="F109" s="12"/>
      <c r="G109" s="12"/>
      <c r="H109" s="341"/>
      <c r="I109" s="10"/>
      <c r="J109" s="10"/>
      <c r="K109" s="10"/>
      <c r="L109" s="10"/>
      <c r="M109" s="10"/>
      <c r="N109" s="10"/>
      <c r="O109" s="10"/>
      <c r="P109" s="341"/>
      <c r="Q109" s="117"/>
      <c r="R109" s="10"/>
      <c r="S109" s="10"/>
      <c r="T109" s="10"/>
      <c r="U109" s="341"/>
    </row>
    <row r="110" spans="2:21" ht="13.5">
      <c r="B110" s="103" t="s">
        <v>72</v>
      </c>
      <c r="C110" s="82" t="s">
        <v>13</v>
      </c>
      <c r="D110" s="82" t="s">
        <v>14</v>
      </c>
      <c r="E110" s="82" t="s">
        <v>0</v>
      </c>
      <c r="F110" s="107" t="s">
        <v>15</v>
      </c>
      <c r="G110" s="109" t="s">
        <v>16</v>
      </c>
      <c r="H110" s="343"/>
      <c r="I110" s="111" t="s">
        <v>17</v>
      </c>
      <c r="J110" s="34" t="s">
        <v>18</v>
      </c>
      <c r="K110" s="34" t="s">
        <v>6</v>
      </c>
      <c r="L110" s="34" t="s">
        <v>5</v>
      </c>
      <c r="M110" s="34" t="s">
        <v>1</v>
      </c>
      <c r="N110" s="45" t="s">
        <v>26</v>
      </c>
      <c r="O110" s="108" t="s">
        <v>27</v>
      </c>
      <c r="P110" s="343"/>
      <c r="Q110" s="34" t="s">
        <v>3</v>
      </c>
      <c r="R110" s="111" t="s">
        <v>4</v>
      </c>
      <c r="S110" s="34" t="s">
        <v>2</v>
      </c>
      <c r="T110" s="106" t="s">
        <v>19</v>
      </c>
      <c r="U110" s="343"/>
    </row>
    <row r="111" spans="2:21" ht="13.5">
      <c r="B111" s="16" t="s">
        <v>35</v>
      </c>
      <c r="C111" s="30"/>
      <c r="D111" s="31"/>
      <c r="E111" s="31"/>
      <c r="F111" s="30"/>
      <c r="G111" s="31"/>
      <c r="H111" s="32"/>
      <c r="I111" s="31"/>
      <c r="J111" s="30"/>
      <c r="K111" s="31"/>
      <c r="L111" s="31"/>
      <c r="M111" s="31"/>
      <c r="N111" s="31"/>
      <c r="O111" s="31"/>
      <c r="P111" s="21"/>
      <c r="Q111" s="21"/>
      <c r="R111" s="30"/>
      <c r="S111" s="31"/>
      <c r="T111" s="36"/>
      <c r="U111" s="36"/>
    </row>
    <row r="112" spans="2:21" ht="13.5">
      <c r="B112" s="6" t="s">
        <v>25</v>
      </c>
      <c r="C112" s="328">
        <f>ROUND(B14*C155,6)</f>
        <v>0.205654</v>
      </c>
      <c r="D112" s="328">
        <f>ROUND(B14*C156,6)</f>
        <v>0.027953</v>
      </c>
      <c r="E112" s="328">
        <f>C157</f>
        <v>0.007946</v>
      </c>
      <c r="F112" s="328">
        <f>C158</f>
        <v>0</v>
      </c>
      <c r="G112" s="328">
        <f>C159</f>
        <v>0</v>
      </c>
      <c r="H112" s="364">
        <f>SUM(C112:G117)</f>
        <v>0.24155300000000002</v>
      </c>
      <c r="I112" s="362" t="s">
        <v>29</v>
      </c>
      <c r="J112" s="172">
        <v>0</v>
      </c>
      <c r="K112" s="360">
        <f>ROUND(B14*H171,6)</f>
        <v>0.033629</v>
      </c>
      <c r="L112" s="360">
        <f>C172</f>
        <v>0.001526</v>
      </c>
      <c r="M112" s="360">
        <f>C173</f>
        <v>0</v>
      </c>
      <c r="N112" s="362" t="s">
        <v>29</v>
      </c>
      <c r="O112" s="362" t="s">
        <v>29</v>
      </c>
      <c r="P112" s="33">
        <f>J112+K112+L112+M112</f>
        <v>0.035155</v>
      </c>
      <c r="Q112" s="360">
        <f>D177</f>
        <v>0.001336</v>
      </c>
      <c r="R112" s="368">
        <f>C178</f>
        <v>0.014362</v>
      </c>
      <c r="S112" s="167">
        <v>0</v>
      </c>
      <c r="T112" s="360">
        <f>C184</f>
        <v>0.005699</v>
      </c>
      <c r="U112" s="33">
        <f>Q112+R112+S112+T112</f>
        <v>0.021397</v>
      </c>
    </row>
    <row r="113" spans="2:21" ht="13.5">
      <c r="B113" s="6" t="s">
        <v>7</v>
      </c>
      <c r="C113" s="328"/>
      <c r="D113" s="328"/>
      <c r="E113" s="328"/>
      <c r="F113" s="328"/>
      <c r="G113" s="328"/>
      <c r="H113" s="364"/>
      <c r="I113" s="362"/>
      <c r="J113" s="172">
        <f>H164</f>
        <v>0.198806</v>
      </c>
      <c r="K113" s="360"/>
      <c r="L113" s="360"/>
      <c r="M113" s="360"/>
      <c r="N113" s="362"/>
      <c r="O113" s="362"/>
      <c r="P113" s="33">
        <f>J113+K112+L112+M112</f>
        <v>0.233961</v>
      </c>
      <c r="Q113" s="360"/>
      <c r="R113" s="368"/>
      <c r="S113" s="167">
        <f>C179</f>
        <v>0.0376</v>
      </c>
      <c r="T113" s="360"/>
      <c r="U113" s="33">
        <f>Q112+R112+S113+T112</f>
        <v>0.058997</v>
      </c>
    </row>
    <row r="114" spans="2:21" ht="13.5">
      <c r="B114" s="6" t="s">
        <v>8</v>
      </c>
      <c r="C114" s="328"/>
      <c r="D114" s="328"/>
      <c r="E114" s="328"/>
      <c r="F114" s="328"/>
      <c r="G114" s="328"/>
      <c r="H114" s="364"/>
      <c r="I114" s="362"/>
      <c r="J114" s="172">
        <f>H165</f>
        <v>0.181962</v>
      </c>
      <c r="K114" s="360"/>
      <c r="L114" s="360"/>
      <c r="M114" s="360"/>
      <c r="N114" s="362"/>
      <c r="O114" s="362"/>
      <c r="P114" s="33">
        <f>J114+K112+L112+M112</f>
        <v>0.217117</v>
      </c>
      <c r="Q114" s="360"/>
      <c r="R114" s="368"/>
      <c r="S114" s="167">
        <f>C180</f>
        <v>0.0217</v>
      </c>
      <c r="T114" s="360"/>
      <c r="U114" s="33">
        <f>Q112+R112+S114+T112</f>
        <v>0.043097</v>
      </c>
    </row>
    <row r="115" spans="2:21" ht="13.5">
      <c r="B115" s="6" t="s">
        <v>9</v>
      </c>
      <c r="C115" s="328"/>
      <c r="D115" s="328"/>
      <c r="E115" s="328"/>
      <c r="F115" s="328"/>
      <c r="G115" s="328"/>
      <c r="H115" s="364"/>
      <c r="I115" s="362"/>
      <c r="J115" s="172">
        <f>H166</f>
        <v>0.182728</v>
      </c>
      <c r="K115" s="360"/>
      <c r="L115" s="360"/>
      <c r="M115" s="360"/>
      <c r="N115" s="362"/>
      <c r="O115" s="362"/>
      <c r="P115" s="33">
        <f>J115+K112+L112+M112</f>
        <v>0.217883</v>
      </c>
      <c r="Q115" s="360"/>
      <c r="R115" s="368"/>
      <c r="S115" s="167">
        <f>C181</f>
        <v>0.0173</v>
      </c>
      <c r="T115" s="360"/>
      <c r="U115" s="33">
        <f>Q112+R112+S115+T112</f>
        <v>0.038697</v>
      </c>
    </row>
    <row r="116" spans="2:21" ht="13.5">
      <c r="B116" s="6" t="s">
        <v>10</v>
      </c>
      <c r="C116" s="328"/>
      <c r="D116" s="328"/>
      <c r="E116" s="328"/>
      <c r="F116" s="328"/>
      <c r="G116" s="328"/>
      <c r="H116" s="364"/>
      <c r="I116" s="362"/>
      <c r="J116" s="172">
        <f>H167</f>
        <v>0.136535</v>
      </c>
      <c r="K116" s="360"/>
      <c r="L116" s="360"/>
      <c r="M116" s="360"/>
      <c r="N116" s="362"/>
      <c r="O116" s="362"/>
      <c r="P116" s="33">
        <f>J116+K112+L112+M112</f>
        <v>0.17168999999999998</v>
      </c>
      <c r="Q116" s="360"/>
      <c r="R116" s="368"/>
      <c r="S116" s="167">
        <f>C182</f>
        <v>0.012</v>
      </c>
      <c r="T116" s="360"/>
      <c r="U116" s="33">
        <f>Q112+R112+S116+T112</f>
        <v>0.033397</v>
      </c>
    </row>
    <row r="117" spans="2:21" ht="13.5">
      <c r="B117" s="6" t="s">
        <v>11</v>
      </c>
      <c r="C117" s="329"/>
      <c r="D117" s="329"/>
      <c r="E117" s="329"/>
      <c r="F117" s="329"/>
      <c r="G117" s="329"/>
      <c r="H117" s="365"/>
      <c r="I117" s="363"/>
      <c r="J117" s="172">
        <f>H168</f>
        <v>0.069161</v>
      </c>
      <c r="K117" s="361"/>
      <c r="L117" s="361"/>
      <c r="M117" s="361"/>
      <c r="N117" s="363"/>
      <c r="O117" s="363"/>
      <c r="P117" s="33">
        <f>J117+K112+L112+M112</f>
        <v>0.10431599999999999</v>
      </c>
      <c r="Q117" s="361"/>
      <c r="R117" s="369"/>
      <c r="S117" s="168">
        <f>C183</f>
        <v>0.0042</v>
      </c>
      <c r="T117" s="361"/>
      <c r="U117" s="33">
        <f>Q112+R112+S117+T112</f>
        <v>0.025596999999999998</v>
      </c>
    </row>
    <row r="118" spans="2:21" ht="13.5">
      <c r="B118" s="55" t="s">
        <v>34</v>
      </c>
      <c r="C118" s="48"/>
      <c r="D118" s="72"/>
      <c r="E118" s="48"/>
      <c r="F118" s="72"/>
      <c r="G118" s="72"/>
      <c r="H118" s="75"/>
      <c r="I118" s="50"/>
      <c r="J118" s="53"/>
      <c r="K118" s="50"/>
      <c r="L118" s="50"/>
      <c r="M118" s="53"/>
      <c r="N118" s="50"/>
      <c r="O118" s="53"/>
      <c r="P118" s="49"/>
      <c r="Q118" s="49"/>
      <c r="R118" s="53"/>
      <c r="S118" s="50"/>
      <c r="T118" s="36"/>
      <c r="U118" s="36"/>
    </row>
    <row r="119" spans="2:39" s="9" customFormat="1" ht="13.5">
      <c r="B119" s="56" t="s">
        <v>45</v>
      </c>
      <c r="C119" s="327" t="s">
        <v>29</v>
      </c>
      <c r="D119" s="327" t="s">
        <v>29</v>
      </c>
      <c r="E119" s="335">
        <f>E157</f>
        <v>78.82</v>
      </c>
      <c r="F119" s="327" t="s">
        <v>29</v>
      </c>
      <c r="G119" s="327" t="s">
        <v>29</v>
      </c>
      <c r="H119" s="356">
        <f>SUM(C119:G121)</f>
        <v>78.82</v>
      </c>
      <c r="I119" s="169">
        <f>H161</f>
        <v>73.15</v>
      </c>
      <c r="J119" s="327" t="s">
        <v>29</v>
      </c>
      <c r="K119" s="327" t="s">
        <v>29</v>
      </c>
      <c r="L119" s="327" t="s">
        <v>29</v>
      </c>
      <c r="M119" s="327" t="s">
        <v>29</v>
      </c>
      <c r="N119" s="358">
        <f>H174</f>
        <v>0</v>
      </c>
      <c r="O119" s="358">
        <f>H175</f>
        <v>0</v>
      </c>
      <c r="P119" s="57">
        <f>I119+N119+O119</f>
        <v>73.15</v>
      </c>
      <c r="Q119" s="346" t="s">
        <v>29</v>
      </c>
      <c r="R119" s="346" t="s">
        <v>29</v>
      </c>
      <c r="S119" s="358">
        <f>D179</f>
        <v>-27.01</v>
      </c>
      <c r="T119" s="327" t="s">
        <v>29</v>
      </c>
      <c r="U119" s="356">
        <f>S119</f>
        <v>-27.01</v>
      </c>
      <c r="V119" s="51"/>
      <c r="AG119" s="39"/>
      <c r="AH119" s="39"/>
      <c r="AI119" s="39"/>
      <c r="AJ119" s="39"/>
      <c r="AK119" s="39"/>
      <c r="AL119" s="39"/>
      <c r="AM119" s="39"/>
    </row>
    <row r="120" spans="2:21" ht="13.5">
      <c r="B120" s="56" t="s">
        <v>23</v>
      </c>
      <c r="C120" s="328"/>
      <c r="D120" s="328"/>
      <c r="E120" s="335"/>
      <c r="F120" s="328"/>
      <c r="G120" s="328"/>
      <c r="H120" s="356"/>
      <c r="I120" s="169">
        <f>H162</f>
        <v>480.43999999999994</v>
      </c>
      <c r="J120" s="328"/>
      <c r="K120" s="328"/>
      <c r="L120" s="328"/>
      <c r="M120" s="328"/>
      <c r="N120" s="358"/>
      <c r="O120" s="358"/>
      <c r="P120" s="57">
        <f>I120+N119+O119</f>
        <v>480.43999999999994</v>
      </c>
      <c r="Q120" s="347"/>
      <c r="R120" s="347"/>
      <c r="S120" s="358"/>
      <c r="T120" s="328"/>
      <c r="U120" s="356"/>
    </row>
    <row r="121" spans="2:21" ht="13.5">
      <c r="B121" s="54" t="s">
        <v>24</v>
      </c>
      <c r="C121" s="329"/>
      <c r="D121" s="329"/>
      <c r="E121" s="336"/>
      <c r="F121" s="329"/>
      <c r="G121" s="329"/>
      <c r="H121" s="357"/>
      <c r="I121" s="170">
        <f>H163</f>
        <v>1311.53</v>
      </c>
      <c r="J121" s="329"/>
      <c r="K121" s="329"/>
      <c r="L121" s="329"/>
      <c r="M121" s="329"/>
      <c r="N121" s="359"/>
      <c r="O121" s="359"/>
      <c r="P121" s="58">
        <f>I121+N119+O119</f>
        <v>1311.53</v>
      </c>
      <c r="Q121" s="348"/>
      <c r="R121" s="348"/>
      <c r="S121" s="359"/>
      <c r="T121" s="329"/>
      <c r="U121" s="357"/>
    </row>
    <row r="122" spans="2:39" s="9" customFormat="1" ht="25.5" customHeight="1">
      <c r="B122" s="112" t="s">
        <v>38</v>
      </c>
      <c r="C122" s="332" t="s">
        <v>43</v>
      </c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33"/>
      <c r="T122" s="333"/>
      <c r="U122" s="334"/>
      <c r="V122" s="113"/>
      <c r="W122" s="113"/>
      <c r="X122" s="113"/>
      <c r="Y122" s="113"/>
      <c r="AG122" s="39"/>
      <c r="AH122" s="39"/>
      <c r="AI122" s="39"/>
      <c r="AJ122" s="39"/>
      <c r="AK122" s="39"/>
      <c r="AL122" s="39"/>
      <c r="AM122" s="39"/>
    </row>
    <row r="123" spans="2:21" ht="13.5">
      <c r="B123" s="71"/>
      <c r="H123" s="2"/>
      <c r="I123" s="2"/>
      <c r="J123" s="2"/>
      <c r="K123" s="2"/>
      <c r="L123" s="2"/>
      <c r="M123" s="2"/>
      <c r="N123" s="2"/>
      <c r="O123" s="2"/>
      <c r="P123" s="3"/>
      <c r="Q123" s="3"/>
      <c r="R123" s="2"/>
      <c r="S123" s="2"/>
      <c r="T123" s="2"/>
      <c r="U123" s="2"/>
    </row>
    <row r="124" spans="8:21" ht="13.5">
      <c r="H124" s="2"/>
      <c r="I124" s="2"/>
      <c r="J124" s="2"/>
      <c r="K124" s="2"/>
      <c r="L124" s="2"/>
      <c r="M124" s="2"/>
      <c r="N124" s="2"/>
      <c r="O124" s="2"/>
      <c r="P124" s="3"/>
      <c r="Q124" s="3"/>
      <c r="R124" s="2"/>
      <c r="S124" s="2"/>
      <c r="T124" s="2"/>
      <c r="U124" s="2"/>
    </row>
    <row r="125" spans="8:21" ht="13.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8:21" ht="13.5">
      <c r="H126" s="2"/>
      <c r="I126" s="2"/>
      <c r="J126" s="2"/>
      <c r="K126" s="2"/>
      <c r="L126" s="2"/>
      <c r="M126" s="2"/>
      <c r="N126" s="2"/>
      <c r="O126" s="2"/>
      <c r="P126" s="3"/>
      <c r="Q126" s="3"/>
      <c r="R126" s="2"/>
      <c r="S126" s="2"/>
      <c r="T126" s="2"/>
      <c r="U126" s="2"/>
    </row>
    <row r="127" spans="8:21" ht="13.5">
      <c r="H127" s="7"/>
      <c r="I127" s="7"/>
      <c r="J127" s="7"/>
      <c r="K127" s="7"/>
      <c r="L127" s="7"/>
      <c r="M127" s="7"/>
      <c r="N127" s="7"/>
      <c r="O127" s="7"/>
      <c r="P127" s="8"/>
      <c r="Q127" s="8"/>
      <c r="R127" s="7"/>
      <c r="S127" s="7"/>
      <c r="T127" s="7"/>
      <c r="U127" s="7"/>
    </row>
    <row r="128" spans="8:21" ht="13.5">
      <c r="H128" s="7"/>
      <c r="I128" s="7"/>
      <c r="J128" s="7"/>
      <c r="K128" s="7"/>
      <c r="L128" s="7"/>
      <c r="M128" s="7"/>
      <c r="N128" s="7"/>
      <c r="O128" s="7"/>
      <c r="P128" s="8"/>
      <c r="Q128" s="8"/>
      <c r="R128" s="7"/>
      <c r="S128" s="7"/>
      <c r="T128" s="7"/>
      <c r="U128" s="7"/>
    </row>
    <row r="129" spans="8:39" ht="13.5">
      <c r="H129" s="7"/>
      <c r="I129" s="7"/>
      <c r="J129" s="7"/>
      <c r="K129" s="7"/>
      <c r="L129" s="7"/>
      <c r="M129" s="7"/>
      <c r="N129" s="7"/>
      <c r="O129" s="7"/>
      <c r="P129" s="8"/>
      <c r="Q129" s="8"/>
      <c r="R129" s="7"/>
      <c r="S129" s="7"/>
      <c r="T129" s="7"/>
      <c r="U129" s="7"/>
      <c r="V129" s="9"/>
      <c r="AG129" s="1"/>
      <c r="AH129" s="1"/>
      <c r="AI129" s="1"/>
      <c r="AJ129" s="1"/>
      <c r="AK129" s="1"/>
      <c r="AL129" s="1"/>
      <c r="AM129" s="1"/>
    </row>
    <row r="130" spans="8:39" ht="13.5">
      <c r="H130" s="7"/>
      <c r="I130" s="7"/>
      <c r="J130" s="7"/>
      <c r="K130" s="7"/>
      <c r="L130" s="7"/>
      <c r="M130" s="7"/>
      <c r="N130" s="7"/>
      <c r="O130" s="7"/>
      <c r="P130" s="8"/>
      <c r="Q130" s="8"/>
      <c r="R130" s="7"/>
      <c r="S130" s="7"/>
      <c r="T130" s="7"/>
      <c r="U130" s="7"/>
      <c r="V130" s="9"/>
      <c r="AG130" s="1"/>
      <c r="AH130" s="1"/>
      <c r="AI130" s="1"/>
      <c r="AJ130" s="1"/>
      <c r="AK130" s="1"/>
      <c r="AL130" s="1"/>
      <c r="AM130" s="1"/>
    </row>
    <row r="131" spans="8:39" ht="13.5">
      <c r="H131" s="7"/>
      <c r="I131" s="7"/>
      <c r="J131" s="7"/>
      <c r="K131" s="7"/>
      <c r="L131" s="7"/>
      <c r="M131" s="7"/>
      <c r="N131" s="7"/>
      <c r="O131" s="7"/>
      <c r="P131" s="8"/>
      <c r="Q131" s="8"/>
      <c r="R131" s="7"/>
      <c r="S131" s="7"/>
      <c r="T131" s="7"/>
      <c r="U131" s="7"/>
      <c r="V131" s="9"/>
      <c r="AG131" s="1"/>
      <c r="AH131" s="1"/>
      <c r="AI131" s="1"/>
      <c r="AJ131" s="1"/>
      <c r="AK131" s="1"/>
      <c r="AL131" s="1"/>
      <c r="AM131" s="1"/>
    </row>
    <row r="132" spans="8:39" ht="13.5">
      <c r="H132" s="7"/>
      <c r="I132" s="7"/>
      <c r="J132" s="7"/>
      <c r="K132" s="7"/>
      <c r="L132" s="7"/>
      <c r="M132" s="7"/>
      <c r="N132" s="7"/>
      <c r="O132" s="7"/>
      <c r="P132" s="8"/>
      <c r="Q132" s="8"/>
      <c r="R132" s="7"/>
      <c r="S132" s="7"/>
      <c r="T132" s="7"/>
      <c r="U132" s="7"/>
      <c r="V132" s="9"/>
      <c r="AG132" s="1"/>
      <c r="AH132" s="1"/>
      <c r="AI132" s="1"/>
      <c r="AJ132" s="1"/>
      <c r="AK132" s="1"/>
      <c r="AL132" s="1"/>
      <c r="AM132" s="1"/>
    </row>
    <row r="133" spans="8:39" ht="13.5">
      <c r="H133" s="2"/>
      <c r="I133" s="2"/>
      <c r="J133" s="2"/>
      <c r="K133" s="2"/>
      <c r="L133" s="2"/>
      <c r="M133" s="2"/>
      <c r="N133" s="2"/>
      <c r="O133" s="2"/>
      <c r="P133" s="3"/>
      <c r="Q133" s="3"/>
      <c r="R133" s="2"/>
      <c r="S133" s="2"/>
      <c r="T133" s="2"/>
      <c r="U133" s="2"/>
      <c r="V133" s="9"/>
      <c r="AG133" s="1"/>
      <c r="AH133" s="1"/>
      <c r="AI133" s="1"/>
      <c r="AJ133" s="1"/>
      <c r="AK133" s="1"/>
      <c r="AL133" s="1"/>
      <c r="AM133" s="1"/>
    </row>
    <row r="150" spans="2:39" ht="13.5">
      <c r="B150" s="68"/>
      <c r="V150" s="9"/>
      <c r="AG150" s="1"/>
      <c r="AH150" s="1"/>
      <c r="AI150" s="1"/>
      <c r="AJ150" s="1"/>
      <c r="AK150" s="1"/>
      <c r="AL150" s="1"/>
      <c r="AM150" s="1"/>
    </row>
    <row r="151" spans="2:39" ht="13.5">
      <c r="B151" s="68"/>
      <c r="V151" s="9"/>
      <c r="AG151" s="1"/>
      <c r="AH151" s="1"/>
      <c r="AI151" s="1"/>
      <c r="AJ151" s="1"/>
      <c r="AK151" s="1"/>
      <c r="AL151" s="1"/>
      <c r="AM151" s="1"/>
    </row>
    <row r="152" spans="2:39" ht="13.5">
      <c r="B152" s="68"/>
      <c r="V152" s="9"/>
      <c r="AG152" s="1"/>
      <c r="AH152" s="1"/>
      <c r="AI152" s="1"/>
      <c r="AJ152" s="1"/>
      <c r="AK152" s="1"/>
      <c r="AL152" s="1"/>
      <c r="AM152" s="1"/>
    </row>
    <row r="153" spans="2:39" ht="13.5">
      <c r="B153" s="68"/>
      <c r="V153" s="9"/>
      <c r="AG153" s="1"/>
      <c r="AH153" s="1"/>
      <c r="AI153" s="1"/>
      <c r="AJ153" s="1"/>
      <c r="AK153" s="1"/>
      <c r="AL153" s="1"/>
      <c r="AM153" s="1"/>
    </row>
    <row r="154" spans="2:25" s="127" customFormat="1" ht="13.5">
      <c r="B154" s="133"/>
      <c r="V154" s="128"/>
      <c r="W154" s="128"/>
      <c r="X154" s="128"/>
      <c r="Y154" s="128"/>
    </row>
    <row r="155" spans="2:25" s="127" customFormat="1" ht="12.75" customHeight="1">
      <c r="B155" s="125" t="s">
        <v>13</v>
      </c>
      <c r="C155" s="126">
        <v>5.338901</v>
      </c>
      <c r="V155" s="128"/>
      <c r="W155" s="128"/>
      <c r="X155" s="128"/>
      <c r="Y155" s="128"/>
    </row>
    <row r="156" spans="2:25" s="127" customFormat="1" ht="12.75" customHeight="1">
      <c r="B156" s="125" t="s">
        <v>14</v>
      </c>
      <c r="C156" s="126">
        <v>0.725681</v>
      </c>
      <c r="V156" s="128"/>
      <c r="W156" s="128"/>
      <c r="X156" s="128"/>
      <c r="Y156" s="128"/>
    </row>
    <row r="157" spans="2:25" s="127" customFormat="1" ht="12.75" customHeight="1">
      <c r="B157" s="129" t="s">
        <v>0</v>
      </c>
      <c r="C157" s="130">
        <v>0.007946</v>
      </c>
      <c r="D157" s="131">
        <v>60.01</v>
      </c>
      <c r="E157" s="131">
        <v>78.82</v>
      </c>
      <c r="V157" s="128"/>
      <c r="W157" s="128"/>
      <c r="X157" s="128"/>
      <c r="Y157" s="128"/>
    </row>
    <row r="158" spans="2:25" s="127" customFormat="1" ht="12.75" customHeight="1">
      <c r="B158" s="129" t="s">
        <v>15</v>
      </c>
      <c r="C158" s="130">
        <v>0</v>
      </c>
      <c r="D158" s="132"/>
      <c r="V158" s="128"/>
      <c r="W158" s="128"/>
      <c r="X158" s="128"/>
      <c r="Y158" s="128"/>
    </row>
    <row r="159" spans="2:25" s="127" customFormat="1" ht="12.75" customHeight="1">
      <c r="B159" s="129" t="s">
        <v>16</v>
      </c>
      <c r="C159" s="130">
        <v>0</v>
      </c>
      <c r="D159" s="132"/>
      <c r="V159" s="128"/>
      <c r="W159" s="128"/>
      <c r="X159" s="128"/>
      <c r="Y159" s="128"/>
    </row>
    <row r="160" spans="2:25" s="127" customFormat="1" ht="12.75" customHeight="1">
      <c r="B160" s="133"/>
      <c r="V160" s="128"/>
      <c r="W160" s="128"/>
      <c r="X160" s="128"/>
      <c r="Y160" s="128"/>
    </row>
    <row r="161" spans="2:25" s="127" customFormat="1" ht="12.75" customHeight="1">
      <c r="B161" s="129" t="s">
        <v>17</v>
      </c>
      <c r="C161" s="131">
        <v>60.24999999999999</v>
      </c>
      <c r="D161" s="131">
        <v>51.279999999999994</v>
      </c>
      <c r="E161" s="131">
        <v>56.77</v>
      </c>
      <c r="F161" s="131">
        <v>52.48</v>
      </c>
      <c r="G161" s="131">
        <v>65.61</v>
      </c>
      <c r="H161" s="131">
        <v>73.15</v>
      </c>
      <c r="V161" s="128"/>
      <c r="W161" s="128"/>
      <c r="X161" s="128"/>
      <c r="Y161" s="128"/>
    </row>
    <row r="162" spans="2:25" s="127" customFormat="1" ht="12.75" customHeight="1">
      <c r="B162" s="129"/>
      <c r="C162" s="131">
        <v>449.72</v>
      </c>
      <c r="D162" s="131">
        <v>383.35</v>
      </c>
      <c r="E162" s="131">
        <v>403.62</v>
      </c>
      <c r="F162" s="131">
        <v>371.11</v>
      </c>
      <c r="G162" s="131">
        <v>479.44</v>
      </c>
      <c r="H162" s="131">
        <v>480.43999999999994</v>
      </c>
      <c r="V162" s="128"/>
      <c r="W162" s="128"/>
      <c r="X162" s="128"/>
      <c r="Y162" s="128"/>
    </row>
    <row r="163" spans="2:25" s="127" customFormat="1" ht="12.75" customHeight="1">
      <c r="B163" s="129"/>
      <c r="C163" s="131">
        <v>1057.28</v>
      </c>
      <c r="D163" s="131">
        <v>901.04</v>
      </c>
      <c r="E163" s="131">
        <v>973.21</v>
      </c>
      <c r="F163" s="131">
        <v>900.97</v>
      </c>
      <c r="G163" s="131">
        <v>1160.89</v>
      </c>
      <c r="H163" s="131">
        <v>1311.53</v>
      </c>
      <c r="V163" s="128"/>
      <c r="W163" s="128"/>
      <c r="X163" s="128"/>
      <c r="Y163" s="128"/>
    </row>
    <row r="164" spans="2:25" s="127" customFormat="1" ht="12.75" customHeight="1">
      <c r="B164" s="129" t="s">
        <v>18</v>
      </c>
      <c r="C164" s="130">
        <v>0.083194</v>
      </c>
      <c r="D164" s="130">
        <v>0.06462</v>
      </c>
      <c r="E164" s="130">
        <v>0.08999</v>
      </c>
      <c r="F164" s="130">
        <v>0.114771</v>
      </c>
      <c r="G164" s="130">
        <v>0.145273</v>
      </c>
      <c r="H164" s="130">
        <v>0.198806</v>
      </c>
      <c r="V164" s="128"/>
      <c r="W164" s="128"/>
      <c r="X164" s="128"/>
      <c r="Y164" s="128"/>
    </row>
    <row r="165" spans="2:25" s="127" customFormat="1" ht="12.75" customHeight="1">
      <c r="B165" s="134"/>
      <c r="C165" s="130">
        <v>0.076146</v>
      </c>
      <c r="D165" s="130">
        <v>0.059145</v>
      </c>
      <c r="E165" s="130">
        <v>0.082366</v>
      </c>
      <c r="F165" s="130">
        <v>0.105047</v>
      </c>
      <c r="G165" s="130">
        <v>0.132965</v>
      </c>
      <c r="H165" s="130">
        <v>0.181962</v>
      </c>
      <c r="V165" s="128"/>
      <c r="W165" s="128"/>
      <c r="X165" s="128"/>
      <c r="Y165" s="128"/>
    </row>
    <row r="166" spans="2:25" s="127" customFormat="1" ht="12.75" customHeight="1">
      <c r="B166" s="134"/>
      <c r="C166" s="130">
        <v>0.076466</v>
      </c>
      <c r="D166" s="130">
        <v>0.059394</v>
      </c>
      <c r="E166" s="130">
        <v>0.082712</v>
      </c>
      <c r="F166" s="130">
        <v>0.105489</v>
      </c>
      <c r="G166" s="130">
        <v>0.133524</v>
      </c>
      <c r="H166" s="130">
        <v>0.182728</v>
      </c>
      <c r="V166" s="128"/>
      <c r="W166" s="128"/>
      <c r="X166" s="128"/>
      <c r="Y166" s="128"/>
    </row>
    <row r="167" spans="2:25" s="127" customFormat="1" ht="12.75" customHeight="1">
      <c r="B167" s="134"/>
      <c r="C167" s="130">
        <v>0.057136</v>
      </c>
      <c r="D167" s="130">
        <v>0.04438</v>
      </c>
      <c r="E167" s="130">
        <v>0.061803</v>
      </c>
      <c r="F167" s="130">
        <v>0.078822</v>
      </c>
      <c r="G167" s="130">
        <v>0.09977</v>
      </c>
      <c r="H167" s="130">
        <v>0.136535</v>
      </c>
      <c r="V167" s="128"/>
      <c r="W167" s="128"/>
      <c r="X167" s="128"/>
      <c r="Y167" s="128"/>
    </row>
    <row r="168" spans="2:25" s="127" customFormat="1" ht="12.75" customHeight="1">
      <c r="B168" s="134"/>
      <c r="C168" s="130">
        <v>0.028942</v>
      </c>
      <c r="D168" s="130">
        <v>0.02248</v>
      </c>
      <c r="E168" s="130">
        <v>0.031306</v>
      </c>
      <c r="F168" s="130">
        <v>0.039927</v>
      </c>
      <c r="G168" s="130">
        <v>0.050538</v>
      </c>
      <c r="H168" s="130">
        <v>0.069161</v>
      </c>
      <c r="V168" s="128"/>
      <c r="W168" s="128"/>
      <c r="X168" s="128"/>
      <c r="Y168" s="128"/>
    </row>
    <row r="169" spans="2:25" s="127" customFormat="1" ht="12.75" customHeight="1">
      <c r="B169" s="134"/>
      <c r="C169" s="130">
        <v>0.014204</v>
      </c>
      <c r="D169" s="130">
        <v>0.011033</v>
      </c>
      <c r="E169" s="130">
        <v>0.015364</v>
      </c>
      <c r="F169" s="130">
        <v>0.019595</v>
      </c>
      <c r="G169" s="130">
        <v>0.024803</v>
      </c>
      <c r="H169" s="130">
        <v>0.033942</v>
      </c>
      <c r="V169" s="128"/>
      <c r="W169" s="128"/>
      <c r="X169" s="128"/>
      <c r="Y169" s="128"/>
    </row>
    <row r="170" spans="2:25" s="127" customFormat="1" ht="12.75" customHeight="1">
      <c r="B170" s="134"/>
      <c r="C170" s="130">
        <v>0.003951</v>
      </c>
      <c r="D170" s="130">
        <v>0.003069</v>
      </c>
      <c r="E170" s="130">
        <v>0.004274</v>
      </c>
      <c r="F170" s="130">
        <v>0.005451</v>
      </c>
      <c r="G170" s="130">
        <v>0.0069</v>
      </c>
      <c r="H170" s="130">
        <v>0.009443</v>
      </c>
      <c r="V170" s="128"/>
      <c r="W170" s="128"/>
      <c r="X170" s="128"/>
      <c r="Y170" s="128"/>
    </row>
    <row r="171" spans="2:25" s="127" customFormat="1" ht="12.75" customHeight="1">
      <c r="B171" s="125" t="s">
        <v>6</v>
      </c>
      <c r="C171" s="126">
        <v>1.087192646832</v>
      </c>
      <c r="D171" s="126">
        <v>0.918376646832</v>
      </c>
      <c r="E171" s="126">
        <v>1.078058646832</v>
      </c>
      <c r="F171" s="126">
        <v>1.017234646832</v>
      </c>
      <c r="G171" s="126">
        <v>0.958717646832</v>
      </c>
      <c r="H171" s="126">
        <v>0.873036646832</v>
      </c>
      <c r="V171" s="128"/>
      <c r="W171" s="128"/>
      <c r="X171" s="128"/>
      <c r="Y171" s="128"/>
    </row>
    <row r="172" spans="2:25" s="127" customFormat="1" ht="12.75" customHeight="1">
      <c r="B172" s="129" t="s">
        <v>5</v>
      </c>
      <c r="C172" s="130">
        <v>0.001526</v>
      </c>
      <c r="V172" s="128"/>
      <c r="W172" s="128"/>
      <c r="X172" s="128"/>
      <c r="Y172" s="128"/>
    </row>
    <row r="173" spans="2:25" s="127" customFormat="1" ht="12.75" customHeight="1">
      <c r="B173" s="129" t="s">
        <v>1</v>
      </c>
      <c r="C173" s="130">
        <v>0</v>
      </c>
      <c r="V173" s="128"/>
      <c r="W173" s="128"/>
      <c r="X173" s="128"/>
      <c r="Y173" s="128"/>
    </row>
    <row r="174" spans="2:25" s="127" customFormat="1" ht="12.75" customHeight="1">
      <c r="B174" s="129" t="s">
        <v>26</v>
      </c>
      <c r="C174" s="130">
        <v>0</v>
      </c>
      <c r="D174" s="130">
        <v>0</v>
      </c>
      <c r="E174" s="130">
        <v>0</v>
      </c>
      <c r="F174" s="130">
        <v>0</v>
      </c>
      <c r="G174" s="130">
        <v>0</v>
      </c>
      <c r="H174" s="130">
        <v>0</v>
      </c>
      <c r="V174" s="128"/>
      <c r="W174" s="128"/>
      <c r="X174" s="128"/>
      <c r="Y174" s="128"/>
    </row>
    <row r="175" spans="2:25" s="127" customFormat="1" ht="12.75" customHeight="1">
      <c r="B175" s="129" t="s">
        <v>27</v>
      </c>
      <c r="C175" s="130">
        <v>0</v>
      </c>
      <c r="D175" s="130">
        <v>0</v>
      </c>
      <c r="E175" s="130">
        <v>0</v>
      </c>
      <c r="F175" s="130">
        <v>0</v>
      </c>
      <c r="G175" s="130">
        <v>0</v>
      </c>
      <c r="H175" s="130">
        <v>0</v>
      </c>
      <c r="V175" s="128"/>
      <c r="W175" s="128"/>
      <c r="X175" s="128"/>
      <c r="Y175" s="128"/>
    </row>
    <row r="176" spans="2:25" s="127" customFormat="1" ht="12.75" customHeight="1">
      <c r="B176" s="133"/>
      <c r="V176" s="128"/>
      <c r="W176" s="128"/>
      <c r="X176" s="128"/>
      <c r="Y176" s="128"/>
    </row>
    <row r="177" spans="2:25" s="127" customFormat="1" ht="12.75" customHeight="1">
      <c r="B177" s="129" t="s">
        <v>3</v>
      </c>
      <c r="C177" s="130">
        <v>0</v>
      </c>
      <c r="D177" s="127">
        <v>0.001336</v>
      </c>
      <c r="V177" s="128"/>
      <c r="W177" s="128"/>
      <c r="X177" s="128"/>
      <c r="Y177" s="128"/>
    </row>
    <row r="178" spans="2:25" s="127" customFormat="1" ht="12.75" customHeight="1">
      <c r="B178" s="129" t="s">
        <v>4</v>
      </c>
      <c r="C178" s="130">
        <v>0.014362</v>
      </c>
      <c r="V178" s="128"/>
      <c r="W178" s="128"/>
      <c r="X178" s="128"/>
      <c r="Y178" s="128"/>
    </row>
    <row r="179" spans="2:25" s="127" customFormat="1" ht="12.75" customHeight="1">
      <c r="B179" s="129" t="s">
        <v>2</v>
      </c>
      <c r="C179" s="130">
        <v>0.0376</v>
      </c>
      <c r="D179" s="131">
        <v>-27.01</v>
      </c>
      <c r="V179" s="128"/>
      <c r="W179" s="128"/>
      <c r="X179" s="128"/>
      <c r="Y179" s="128"/>
    </row>
    <row r="180" spans="2:25" s="127" customFormat="1" ht="12.75" customHeight="1">
      <c r="B180" s="134"/>
      <c r="C180" s="130">
        <v>0.0217</v>
      </c>
      <c r="V180" s="128"/>
      <c r="W180" s="128"/>
      <c r="X180" s="128"/>
      <c r="Y180" s="128"/>
    </row>
    <row r="181" spans="2:25" s="127" customFormat="1" ht="12.75" customHeight="1">
      <c r="B181" s="134"/>
      <c r="C181" s="130">
        <v>0.0173</v>
      </c>
      <c r="V181" s="128"/>
      <c r="W181" s="128"/>
      <c r="X181" s="128"/>
      <c r="Y181" s="128"/>
    </row>
    <row r="182" spans="2:25" s="127" customFormat="1" ht="12.75" customHeight="1">
      <c r="B182" s="134"/>
      <c r="C182" s="130">
        <v>0.012</v>
      </c>
      <c r="V182" s="128"/>
      <c r="W182" s="128"/>
      <c r="X182" s="128"/>
      <c r="Y182" s="128"/>
    </row>
    <row r="183" spans="2:25" s="127" customFormat="1" ht="12.75" customHeight="1">
      <c r="B183" s="134"/>
      <c r="C183" s="130">
        <v>0.0042</v>
      </c>
      <c r="V183" s="128"/>
      <c r="W183" s="128"/>
      <c r="X183" s="128"/>
      <c r="Y183" s="128"/>
    </row>
    <row r="184" spans="2:25" s="127" customFormat="1" ht="12.75" customHeight="1">
      <c r="B184" s="129" t="s">
        <v>19</v>
      </c>
      <c r="C184" s="130">
        <v>0.005699</v>
      </c>
      <c r="V184" s="128"/>
      <c r="W184" s="128"/>
      <c r="X184" s="128"/>
      <c r="Y184" s="128"/>
    </row>
    <row r="185" spans="2:25" s="127" customFormat="1" ht="13.5">
      <c r="B185" s="133"/>
      <c r="V185" s="128"/>
      <c r="W185" s="128"/>
      <c r="X185" s="128"/>
      <c r="Y185" s="128"/>
    </row>
  </sheetData>
  <sheetProtection/>
  <mergeCells count="217">
    <mergeCell ref="R119:R121"/>
    <mergeCell ref="S119:S121"/>
    <mergeCell ref="T119:T121"/>
    <mergeCell ref="U119:U121"/>
    <mergeCell ref="C122:U122"/>
    <mergeCell ref="K119:K121"/>
    <mergeCell ref="L119:L121"/>
    <mergeCell ref="M119:M121"/>
    <mergeCell ref="N119:N121"/>
    <mergeCell ref="O119:O121"/>
    <mergeCell ref="Q119:Q121"/>
    <mergeCell ref="Q112:Q117"/>
    <mergeCell ref="R112:R117"/>
    <mergeCell ref="T112:T117"/>
    <mergeCell ref="C119:C121"/>
    <mergeCell ref="D119:D121"/>
    <mergeCell ref="E119:E121"/>
    <mergeCell ref="F119:F121"/>
    <mergeCell ref="G119:G121"/>
    <mergeCell ref="H119:H121"/>
    <mergeCell ref="J119:J121"/>
    <mergeCell ref="I112:I117"/>
    <mergeCell ref="K112:K117"/>
    <mergeCell ref="L112:L117"/>
    <mergeCell ref="M112:M117"/>
    <mergeCell ref="N112:N117"/>
    <mergeCell ref="O112:O117"/>
    <mergeCell ref="C112:C117"/>
    <mergeCell ref="D112:D117"/>
    <mergeCell ref="E112:E117"/>
    <mergeCell ref="F112:F117"/>
    <mergeCell ref="G112:G117"/>
    <mergeCell ref="H112:H117"/>
    <mergeCell ref="S101:S103"/>
    <mergeCell ref="T101:T103"/>
    <mergeCell ref="U101:U103"/>
    <mergeCell ref="C104:U104"/>
    <mergeCell ref="H108:H110"/>
    <mergeCell ref="P108:P110"/>
    <mergeCell ref="U108:U110"/>
    <mergeCell ref="K101:K103"/>
    <mergeCell ref="L101:L103"/>
    <mergeCell ref="M101:M103"/>
    <mergeCell ref="N101:N103"/>
    <mergeCell ref="O101:O103"/>
    <mergeCell ref="Q101:Q103"/>
    <mergeCell ref="Q94:Q99"/>
    <mergeCell ref="R94:R99"/>
    <mergeCell ref="R101:R103"/>
    <mergeCell ref="T94:T99"/>
    <mergeCell ref="C101:C103"/>
    <mergeCell ref="D101:D103"/>
    <mergeCell ref="E101:E103"/>
    <mergeCell ref="F101:F103"/>
    <mergeCell ref="G101:G103"/>
    <mergeCell ref="H101:H103"/>
    <mergeCell ref="J101:J103"/>
    <mergeCell ref="I94:I99"/>
    <mergeCell ref="K94:K99"/>
    <mergeCell ref="L94:L99"/>
    <mergeCell ref="M94:M99"/>
    <mergeCell ref="N94:N99"/>
    <mergeCell ref="O94:O99"/>
    <mergeCell ref="C94:C99"/>
    <mergeCell ref="D94:D99"/>
    <mergeCell ref="E94:E99"/>
    <mergeCell ref="F94:F99"/>
    <mergeCell ref="G94:G99"/>
    <mergeCell ref="H94:H99"/>
    <mergeCell ref="S83:S85"/>
    <mergeCell ref="T83:T85"/>
    <mergeCell ref="U83:U85"/>
    <mergeCell ref="C86:U86"/>
    <mergeCell ref="H90:H92"/>
    <mergeCell ref="P90:P92"/>
    <mergeCell ref="U90:U92"/>
    <mergeCell ref="K83:K85"/>
    <mergeCell ref="L83:L85"/>
    <mergeCell ref="M83:M85"/>
    <mergeCell ref="N83:N85"/>
    <mergeCell ref="O83:O85"/>
    <mergeCell ref="Q83:Q85"/>
    <mergeCell ref="Q76:Q81"/>
    <mergeCell ref="R76:R81"/>
    <mergeCell ref="R83:R85"/>
    <mergeCell ref="T76:T81"/>
    <mergeCell ref="C83:C85"/>
    <mergeCell ref="D83:D85"/>
    <mergeCell ref="E83:E85"/>
    <mergeCell ref="F83:F85"/>
    <mergeCell ref="G83:G85"/>
    <mergeCell ref="H83:H85"/>
    <mergeCell ref="J83:J85"/>
    <mergeCell ref="I76:I81"/>
    <mergeCell ref="K76:K81"/>
    <mergeCell ref="L76:L81"/>
    <mergeCell ref="M76:M81"/>
    <mergeCell ref="N76:N81"/>
    <mergeCell ref="O76:O81"/>
    <mergeCell ref="C76:C81"/>
    <mergeCell ref="D76:D81"/>
    <mergeCell ref="E76:E81"/>
    <mergeCell ref="F76:F81"/>
    <mergeCell ref="G76:G81"/>
    <mergeCell ref="H76:H81"/>
    <mergeCell ref="S65:S67"/>
    <mergeCell ref="T65:T67"/>
    <mergeCell ref="U65:U67"/>
    <mergeCell ref="C68:U68"/>
    <mergeCell ref="H72:H74"/>
    <mergeCell ref="P72:P74"/>
    <mergeCell ref="U72:U74"/>
    <mergeCell ref="K65:K67"/>
    <mergeCell ref="L65:L67"/>
    <mergeCell ref="M65:M67"/>
    <mergeCell ref="N65:N67"/>
    <mergeCell ref="O65:O67"/>
    <mergeCell ref="Q65:Q67"/>
    <mergeCell ref="Q58:Q63"/>
    <mergeCell ref="R58:R63"/>
    <mergeCell ref="R65:R67"/>
    <mergeCell ref="T58:T63"/>
    <mergeCell ref="C65:C67"/>
    <mergeCell ref="D65:D67"/>
    <mergeCell ref="E65:E67"/>
    <mergeCell ref="F65:F67"/>
    <mergeCell ref="G65:G67"/>
    <mergeCell ref="H65:H67"/>
    <mergeCell ref="J65:J67"/>
    <mergeCell ref="I58:I63"/>
    <mergeCell ref="K58:K63"/>
    <mergeCell ref="L58:L63"/>
    <mergeCell ref="M58:M63"/>
    <mergeCell ref="N58:N63"/>
    <mergeCell ref="O58:O63"/>
    <mergeCell ref="C58:C63"/>
    <mergeCell ref="D58:D63"/>
    <mergeCell ref="E58:E63"/>
    <mergeCell ref="F58:F63"/>
    <mergeCell ref="G58:G63"/>
    <mergeCell ref="H58:H63"/>
    <mergeCell ref="S47:S49"/>
    <mergeCell ref="T47:T49"/>
    <mergeCell ref="U47:U49"/>
    <mergeCell ref="C50:U50"/>
    <mergeCell ref="H54:H56"/>
    <mergeCell ref="P54:P56"/>
    <mergeCell ref="U54:U56"/>
    <mergeCell ref="K47:K49"/>
    <mergeCell ref="L47:L49"/>
    <mergeCell ref="M47:M49"/>
    <mergeCell ref="N47:N49"/>
    <mergeCell ref="O47:O49"/>
    <mergeCell ref="Q47:Q49"/>
    <mergeCell ref="Q40:Q45"/>
    <mergeCell ref="R40:R45"/>
    <mergeCell ref="R47:R49"/>
    <mergeCell ref="T40:T45"/>
    <mergeCell ref="C47:C49"/>
    <mergeCell ref="D47:D49"/>
    <mergeCell ref="E47:E49"/>
    <mergeCell ref="F47:F49"/>
    <mergeCell ref="G47:G49"/>
    <mergeCell ref="H47:H49"/>
    <mergeCell ref="J47:J49"/>
    <mergeCell ref="I40:I45"/>
    <mergeCell ref="K40:K45"/>
    <mergeCell ref="L40:L45"/>
    <mergeCell ref="M40:M45"/>
    <mergeCell ref="N40:N45"/>
    <mergeCell ref="O40:O45"/>
    <mergeCell ref="C40:C45"/>
    <mergeCell ref="D40:D45"/>
    <mergeCell ref="E40:E45"/>
    <mergeCell ref="F40:F45"/>
    <mergeCell ref="G40:G45"/>
    <mergeCell ref="H40:H45"/>
    <mergeCell ref="U29:U31"/>
    <mergeCell ref="C32:U32"/>
    <mergeCell ref="H36:H38"/>
    <mergeCell ref="P36:P38"/>
    <mergeCell ref="U36:U38"/>
    <mergeCell ref="K29:K31"/>
    <mergeCell ref="L29:L31"/>
    <mergeCell ref="Q29:Q31"/>
    <mergeCell ref="H29:H31"/>
    <mergeCell ref="C29:C31"/>
    <mergeCell ref="Q22:Q27"/>
    <mergeCell ref="R22:R27"/>
    <mergeCell ref="R29:R31"/>
    <mergeCell ref="S29:S31"/>
    <mergeCell ref="T29:T31"/>
    <mergeCell ref="J29:J31"/>
    <mergeCell ref="N22:N27"/>
    <mergeCell ref="O22:O27"/>
    <mergeCell ref="N29:N31"/>
    <mergeCell ref="O29:O31"/>
    <mergeCell ref="M29:M31"/>
    <mergeCell ref="H22:H27"/>
    <mergeCell ref="L22:L27"/>
    <mergeCell ref="M22:M27"/>
    <mergeCell ref="D29:D31"/>
    <mergeCell ref="E29:E31"/>
    <mergeCell ref="F29:F31"/>
    <mergeCell ref="G29:G31"/>
    <mergeCell ref="E22:E27"/>
    <mergeCell ref="F22:F27"/>
    <mergeCell ref="B7:U7"/>
    <mergeCell ref="H18:H20"/>
    <mergeCell ref="P18:P20"/>
    <mergeCell ref="U18:U20"/>
    <mergeCell ref="C22:C27"/>
    <mergeCell ref="D22:D27"/>
    <mergeCell ref="T22:T27"/>
    <mergeCell ref="I22:I27"/>
    <mergeCell ref="K22:K27"/>
    <mergeCell ref="G22:G27"/>
  </mergeCells>
  <hyperlinks>
    <hyperlink ref="AB5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N185"/>
  <sheetViews>
    <sheetView zoomScalePageLayoutView="0" workbookViewId="0" topLeftCell="A1">
      <selection activeCell="AB5" sqref="AB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hidden="1" customWidth="1" outlineLevel="1"/>
    <col min="8" max="8" width="15.7109375" style="1" customWidth="1" collapsed="1"/>
    <col min="9" max="15" width="8.7109375" style="1" hidden="1" customWidth="1" outlineLevel="1"/>
    <col min="16" max="16" width="15.7109375" style="1" customWidth="1" collapsed="1"/>
    <col min="17" max="20" width="8.7109375" style="1" hidden="1" customWidth="1" outlineLevel="1"/>
    <col min="21" max="21" width="15.7109375" style="1" customWidth="1" collapsed="1"/>
    <col min="22" max="22" width="9.421875" style="9" bestFit="1" customWidth="1"/>
    <col min="23" max="23" width="10.7109375" style="51" customWidth="1"/>
    <col min="24" max="24" width="10.7109375" style="9" customWidth="1"/>
    <col min="25" max="26" width="9.140625" style="9" customWidth="1"/>
    <col min="27" max="33" width="9.140625" style="1" customWidth="1"/>
    <col min="34" max="34" width="9.140625" style="39" customWidth="1"/>
    <col min="35" max="40" width="9.140625" style="37" customWidth="1"/>
    <col min="41" max="16384" width="9.140625" style="1" customWidth="1"/>
  </cols>
  <sheetData>
    <row r="1" ht="13.5">
      <c r="B1" s="1" t="s">
        <v>12</v>
      </c>
    </row>
    <row r="2" spans="2:7" ht="15" customHeight="1">
      <c r="B2" s="13" t="s">
        <v>21</v>
      </c>
      <c r="C2" s="13"/>
      <c r="D2" s="13"/>
      <c r="E2" s="13"/>
      <c r="F2" s="13"/>
      <c r="G2" s="13"/>
    </row>
    <row r="3" spans="2:7" ht="15" customHeight="1">
      <c r="B3" s="17" t="s">
        <v>20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28" ht="15" customHeight="1">
      <c r="B5" s="123" t="s">
        <v>66</v>
      </c>
      <c r="C5" s="13"/>
      <c r="D5" s="13"/>
      <c r="E5" s="13"/>
      <c r="F5" s="13"/>
      <c r="G5" s="13"/>
      <c r="P5" s="124" t="s">
        <v>48</v>
      </c>
      <c r="AB5" s="185" t="s">
        <v>68</v>
      </c>
    </row>
    <row r="6" spans="2:40" s="68" customFormat="1" ht="15" customHeight="1">
      <c r="B6" s="91"/>
      <c r="C6" s="92"/>
      <c r="D6" s="92"/>
      <c r="E6" s="92"/>
      <c r="F6" s="92"/>
      <c r="G6" s="92"/>
      <c r="V6" s="19"/>
      <c r="W6" s="65"/>
      <c r="X6" s="19"/>
      <c r="Y6" s="19"/>
      <c r="Z6" s="19"/>
      <c r="AH6" s="66"/>
      <c r="AI6" s="69"/>
      <c r="AJ6" s="69"/>
      <c r="AK6" s="69"/>
      <c r="AL6" s="69"/>
      <c r="AM6" s="69"/>
      <c r="AN6" s="69"/>
    </row>
    <row r="7" spans="2:40" s="68" customFormat="1" ht="15" customHeight="1">
      <c r="B7" s="376" t="s">
        <v>22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19"/>
      <c r="W7" s="65"/>
      <c r="X7" s="19"/>
      <c r="Y7" s="19"/>
      <c r="Z7" s="19"/>
      <c r="AH7" s="66"/>
      <c r="AI7" s="69"/>
      <c r="AJ7" s="69"/>
      <c r="AK7" s="69"/>
      <c r="AL7" s="69"/>
      <c r="AM7" s="69"/>
      <c r="AN7" s="69"/>
    </row>
    <row r="8" spans="2:40" ht="12.75" customHeight="1">
      <c r="B8" s="100" t="s">
        <v>31</v>
      </c>
      <c r="C8" s="93"/>
      <c r="D8" s="93"/>
      <c r="E8" s="93"/>
      <c r="F8" s="93"/>
      <c r="G8" s="93"/>
      <c r="H8" s="94"/>
      <c r="I8" s="94"/>
      <c r="J8" s="94"/>
      <c r="K8" s="94"/>
      <c r="L8" s="94"/>
      <c r="M8" s="94"/>
      <c r="N8" s="94"/>
      <c r="O8" s="94"/>
      <c r="P8" s="19"/>
      <c r="Q8" s="19"/>
      <c r="R8" s="94"/>
      <c r="S8" s="94"/>
      <c r="T8" s="94"/>
      <c r="U8" s="94"/>
      <c r="AH8" s="9"/>
      <c r="AI8" s="1"/>
      <c r="AJ8" s="1"/>
      <c r="AK8" s="1"/>
      <c r="AL8" s="1"/>
      <c r="AM8" s="1"/>
      <c r="AN8" s="1"/>
    </row>
    <row r="9" spans="2:40" ht="12.75" customHeight="1">
      <c r="B9" s="101" t="s">
        <v>32</v>
      </c>
      <c r="C9" s="63"/>
      <c r="D9" s="63"/>
      <c r="E9" s="63"/>
      <c r="F9" s="63"/>
      <c r="G9" s="63"/>
      <c r="H9" s="96"/>
      <c r="I9" s="96"/>
      <c r="J9" s="96"/>
      <c r="K9" s="96"/>
      <c r="L9" s="96"/>
      <c r="M9" s="96"/>
      <c r="N9" s="96"/>
      <c r="O9" s="96"/>
      <c r="P9" s="19"/>
      <c r="Q9" s="19"/>
      <c r="R9" s="96"/>
      <c r="S9" s="96"/>
      <c r="T9" s="96"/>
      <c r="U9" s="96"/>
      <c r="AH9" s="9"/>
      <c r="AI9" s="1"/>
      <c r="AJ9" s="1"/>
      <c r="AK9" s="1"/>
      <c r="AL9" s="1"/>
      <c r="AM9" s="1"/>
      <c r="AN9" s="1"/>
    </row>
    <row r="10" spans="2:40" ht="12.75" customHeight="1">
      <c r="B10" s="102" t="s">
        <v>33</v>
      </c>
      <c r="C10" s="97"/>
      <c r="D10" s="97"/>
      <c r="E10" s="97"/>
      <c r="F10" s="97"/>
      <c r="G10" s="97"/>
      <c r="H10" s="98"/>
      <c r="I10" s="98"/>
      <c r="J10" s="98"/>
      <c r="K10" s="98"/>
      <c r="L10" s="98"/>
      <c r="M10" s="98"/>
      <c r="N10" s="98"/>
      <c r="O10" s="98"/>
      <c r="P10" s="99"/>
      <c r="Q10" s="99"/>
      <c r="R10" s="98"/>
      <c r="S10" s="98"/>
      <c r="T10" s="98"/>
      <c r="U10" s="98"/>
      <c r="AH10" s="9"/>
      <c r="AI10" s="1"/>
      <c r="AJ10" s="1"/>
      <c r="AK10" s="1"/>
      <c r="AL10" s="1"/>
      <c r="AM10" s="1"/>
      <c r="AN10" s="1"/>
    </row>
    <row r="11" spans="2:40" ht="12.75" customHeight="1">
      <c r="B11" s="95"/>
      <c r="C11" s="63"/>
      <c r="D11" s="63"/>
      <c r="E11" s="63"/>
      <c r="F11" s="63"/>
      <c r="G11" s="63"/>
      <c r="H11" s="96"/>
      <c r="I11" s="96"/>
      <c r="J11" s="96"/>
      <c r="K11" s="96"/>
      <c r="L11" s="96"/>
      <c r="M11" s="96"/>
      <c r="N11" s="96"/>
      <c r="O11" s="96"/>
      <c r="P11" s="19"/>
      <c r="Q11" s="19"/>
      <c r="R11" s="96"/>
      <c r="S11" s="96"/>
      <c r="T11" s="96"/>
      <c r="U11" s="96"/>
      <c r="AH11" s="9"/>
      <c r="AI11" s="1"/>
      <c r="AJ11" s="1"/>
      <c r="AK11" s="1"/>
      <c r="AL11" s="1"/>
      <c r="AM11" s="1"/>
      <c r="AN11" s="1"/>
    </row>
    <row r="12" ht="12.75" customHeight="1"/>
    <row r="13" spans="2:40" s="14" customFormat="1" ht="15" customHeight="1">
      <c r="B13" s="116" t="s">
        <v>46</v>
      </c>
      <c r="C13" s="18"/>
      <c r="D13" s="18"/>
      <c r="E13" s="18"/>
      <c r="F13" s="18"/>
      <c r="G13" s="18"/>
      <c r="P13" s="15"/>
      <c r="Q13" s="15"/>
      <c r="V13" s="88"/>
      <c r="W13" s="121"/>
      <c r="X13" s="88"/>
      <c r="Y13" s="88"/>
      <c r="Z13" s="88"/>
      <c r="AH13" s="40"/>
      <c r="AI13" s="38"/>
      <c r="AJ13" s="38"/>
      <c r="AK13" s="38"/>
      <c r="AL13" s="38"/>
      <c r="AM13" s="38"/>
      <c r="AN13" s="38"/>
    </row>
    <row r="14" spans="2:40" s="14" customFormat="1" ht="15" customHeight="1">
      <c r="B14" s="44">
        <v>0.03852</v>
      </c>
      <c r="C14" s="18"/>
      <c r="D14" s="18"/>
      <c r="E14" s="18"/>
      <c r="F14" s="18"/>
      <c r="G14" s="18"/>
      <c r="P14" s="15"/>
      <c r="Q14" s="15"/>
      <c r="V14" s="88"/>
      <c r="W14" s="121"/>
      <c r="X14" s="88"/>
      <c r="Y14" s="88"/>
      <c r="Z14" s="88"/>
      <c r="AH14" s="40"/>
      <c r="AI14" s="38"/>
      <c r="AJ14" s="38"/>
      <c r="AK14" s="38"/>
      <c r="AL14" s="38"/>
      <c r="AM14" s="38"/>
      <c r="AN14" s="38"/>
    </row>
    <row r="15" spans="2:40" s="14" customFormat="1" ht="15" customHeight="1">
      <c r="B15" s="43" t="s">
        <v>64</v>
      </c>
      <c r="C15" s="18"/>
      <c r="D15" s="18"/>
      <c r="E15" s="18"/>
      <c r="F15" s="18"/>
      <c r="G15" s="18"/>
      <c r="P15" s="15"/>
      <c r="Q15" s="15"/>
      <c r="V15" s="88"/>
      <c r="W15" s="121"/>
      <c r="X15" s="88"/>
      <c r="Y15" s="88"/>
      <c r="Z15" s="88"/>
      <c r="AH15" s="40"/>
      <c r="AI15" s="38"/>
      <c r="AJ15" s="38"/>
      <c r="AK15" s="38"/>
      <c r="AL15" s="38"/>
      <c r="AM15" s="38"/>
      <c r="AN15" s="38"/>
    </row>
    <row r="16" spans="2:17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  <c r="Q16" s="4"/>
    </row>
    <row r="17" spans="2:20" ht="24" customHeight="1">
      <c r="B17" s="114" t="s">
        <v>51</v>
      </c>
      <c r="C17" s="11"/>
      <c r="D17" s="11"/>
      <c r="E17" s="11"/>
      <c r="F17" s="11"/>
      <c r="G17" s="11"/>
      <c r="I17" s="9"/>
      <c r="J17" s="9"/>
      <c r="K17" s="9"/>
      <c r="L17" s="9"/>
      <c r="M17" s="9"/>
      <c r="N17" s="9"/>
      <c r="O17" s="9"/>
      <c r="P17" s="4"/>
      <c r="Q17" s="4"/>
      <c r="R17" s="9"/>
      <c r="S17" s="9"/>
      <c r="T17" s="9"/>
    </row>
    <row r="18" spans="2:21" ht="15" customHeight="1">
      <c r="B18" s="105" t="s">
        <v>44</v>
      </c>
      <c r="C18" s="11"/>
      <c r="D18" s="11"/>
      <c r="E18" s="11"/>
      <c r="F18" s="11"/>
      <c r="G18" s="11"/>
      <c r="H18" s="340" t="s">
        <v>28</v>
      </c>
      <c r="I18" s="9"/>
      <c r="J18" s="9"/>
      <c r="K18" s="9"/>
      <c r="L18" s="9"/>
      <c r="M18" s="9"/>
      <c r="N18" s="9"/>
      <c r="O18" s="9"/>
      <c r="P18" s="340" t="s">
        <v>47</v>
      </c>
      <c r="Q18" s="117"/>
      <c r="R18" s="9"/>
      <c r="S18" s="9"/>
      <c r="T18" s="9"/>
      <c r="U18" s="340" t="s">
        <v>30</v>
      </c>
    </row>
    <row r="19" spans="2:21" ht="15" customHeight="1">
      <c r="B19" s="110" t="s">
        <v>36</v>
      </c>
      <c r="C19" s="11"/>
      <c r="D19" s="11"/>
      <c r="E19" s="11"/>
      <c r="F19" s="11"/>
      <c r="G19" s="11"/>
      <c r="H19" s="341"/>
      <c r="I19" s="9"/>
      <c r="J19" s="9"/>
      <c r="K19" s="9"/>
      <c r="L19" s="9"/>
      <c r="M19" s="9"/>
      <c r="N19" s="9"/>
      <c r="O19" s="9"/>
      <c r="P19" s="341"/>
      <c r="Q19" s="117"/>
      <c r="R19" s="9"/>
      <c r="S19" s="9"/>
      <c r="T19" s="9"/>
      <c r="U19" s="341"/>
    </row>
    <row r="20" spans="2:40" s="5" customFormat="1" ht="13.5">
      <c r="B20" s="103" t="s">
        <v>67</v>
      </c>
      <c r="C20" s="107" t="s">
        <v>13</v>
      </c>
      <c r="D20" s="82" t="s">
        <v>14</v>
      </c>
      <c r="E20" s="82" t="s">
        <v>0</v>
      </c>
      <c r="F20" s="82" t="s">
        <v>15</v>
      </c>
      <c r="G20" s="109" t="s">
        <v>16</v>
      </c>
      <c r="H20" s="343"/>
      <c r="I20" s="104" t="s">
        <v>17</v>
      </c>
      <c r="J20" s="45" t="s">
        <v>18</v>
      </c>
      <c r="K20" s="104" t="s">
        <v>6</v>
      </c>
      <c r="L20" s="45" t="s">
        <v>5</v>
      </c>
      <c r="M20" s="45" t="s">
        <v>1</v>
      </c>
      <c r="N20" s="45" t="s">
        <v>26</v>
      </c>
      <c r="O20" s="108" t="s">
        <v>27</v>
      </c>
      <c r="P20" s="343"/>
      <c r="Q20" s="45" t="s">
        <v>3</v>
      </c>
      <c r="R20" s="104" t="s">
        <v>4</v>
      </c>
      <c r="S20" s="45" t="s">
        <v>2</v>
      </c>
      <c r="T20" s="108" t="s">
        <v>19</v>
      </c>
      <c r="U20" s="343"/>
      <c r="V20" s="89"/>
      <c r="W20" s="122"/>
      <c r="X20" s="89"/>
      <c r="Y20" s="89"/>
      <c r="Z20" s="89"/>
      <c r="AH20" s="41"/>
      <c r="AI20" s="42"/>
      <c r="AJ20" s="42"/>
      <c r="AK20" s="42"/>
      <c r="AL20" s="42"/>
      <c r="AM20" s="42"/>
      <c r="AN20" s="42"/>
    </row>
    <row r="21" spans="2:21" ht="12.75" customHeight="1">
      <c r="B21" s="16" t="s">
        <v>35</v>
      </c>
      <c r="C21" s="20"/>
      <c r="D21" s="20"/>
      <c r="E21" s="20"/>
      <c r="F21" s="20"/>
      <c r="G21" s="20"/>
      <c r="H21" s="21"/>
      <c r="I21" s="31"/>
      <c r="J21" s="22"/>
      <c r="K21" s="22"/>
      <c r="L21" s="22"/>
      <c r="M21" s="22"/>
      <c r="N21" s="22"/>
      <c r="O21" s="22"/>
      <c r="P21" s="23"/>
      <c r="Q21" s="21"/>
      <c r="R21" s="22"/>
      <c r="S21" s="31"/>
      <c r="T21" s="35"/>
      <c r="U21" s="35"/>
    </row>
    <row r="22" spans="2:34" ht="12.75" customHeight="1">
      <c r="B22" s="6" t="s">
        <v>25</v>
      </c>
      <c r="C22" s="328">
        <f>ROUND(B14*C155,6)</f>
        <v>0.232931</v>
      </c>
      <c r="D22" s="328">
        <f>ROUND(B14*C156,6)</f>
        <v>0.029554</v>
      </c>
      <c r="E22" s="328">
        <f>C157</f>
        <v>0.007946</v>
      </c>
      <c r="F22" s="328">
        <f>C158</f>
        <v>0</v>
      </c>
      <c r="G22" s="328">
        <f>C159</f>
        <v>0</v>
      </c>
      <c r="H22" s="364">
        <f>SUM(C22:G27)</f>
        <v>0.27043100000000003</v>
      </c>
      <c r="I22" s="362" t="s">
        <v>29</v>
      </c>
      <c r="J22" s="166">
        <v>0</v>
      </c>
      <c r="K22" s="360">
        <f>ROUND(B14*C171,6)</f>
        <v>0.050022</v>
      </c>
      <c r="L22" s="360">
        <f>C172</f>
        <v>0.001526</v>
      </c>
      <c r="M22" s="360">
        <f>C173</f>
        <v>0</v>
      </c>
      <c r="N22" s="362" t="s">
        <v>29</v>
      </c>
      <c r="O22" s="362" t="s">
        <v>29</v>
      </c>
      <c r="P22" s="24">
        <f>J22+K22+L22+M22</f>
        <v>0.051548</v>
      </c>
      <c r="Q22" s="360">
        <f>D177</f>
        <v>0.001336</v>
      </c>
      <c r="R22" s="374">
        <f>C178</f>
        <v>0.014362</v>
      </c>
      <c r="S22" s="163">
        <v>0</v>
      </c>
      <c r="T22" s="360">
        <f>C184</f>
        <v>0.005699</v>
      </c>
      <c r="U22" s="33">
        <f>Q22+R22+S22+T22</f>
        <v>0.021397</v>
      </c>
      <c r="V22" s="90"/>
      <c r="AH22" s="119"/>
    </row>
    <row r="23" spans="2:34" ht="12.75" customHeight="1">
      <c r="B23" s="6" t="s">
        <v>7</v>
      </c>
      <c r="C23" s="328"/>
      <c r="D23" s="328"/>
      <c r="E23" s="328"/>
      <c r="F23" s="328"/>
      <c r="G23" s="328"/>
      <c r="H23" s="364"/>
      <c r="I23" s="362"/>
      <c r="J23" s="166">
        <f>C164</f>
        <v>0.083194</v>
      </c>
      <c r="K23" s="360"/>
      <c r="L23" s="360"/>
      <c r="M23" s="360"/>
      <c r="N23" s="362"/>
      <c r="O23" s="362"/>
      <c r="P23" s="24">
        <f>J23+K22+L22+M22</f>
        <v>0.134742</v>
      </c>
      <c r="Q23" s="360"/>
      <c r="R23" s="374"/>
      <c r="S23" s="163">
        <f>C179</f>
        <v>0.0376</v>
      </c>
      <c r="T23" s="360"/>
      <c r="U23" s="33">
        <f>Q22+R22+S23+T22</f>
        <v>0.058997</v>
      </c>
      <c r="V23" s="90"/>
      <c r="AH23" s="119"/>
    </row>
    <row r="24" spans="2:34" ht="12.75" customHeight="1">
      <c r="B24" s="6" t="s">
        <v>8</v>
      </c>
      <c r="C24" s="328"/>
      <c r="D24" s="328"/>
      <c r="E24" s="328"/>
      <c r="F24" s="328"/>
      <c r="G24" s="328"/>
      <c r="H24" s="364"/>
      <c r="I24" s="362"/>
      <c r="J24" s="166">
        <f>C165</f>
        <v>0.076146</v>
      </c>
      <c r="K24" s="360"/>
      <c r="L24" s="360"/>
      <c r="M24" s="360"/>
      <c r="N24" s="362"/>
      <c r="O24" s="362"/>
      <c r="P24" s="24">
        <f>J24+K22+L22+M22</f>
        <v>0.127694</v>
      </c>
      <c r="Q24" s="360"/>
      <c r="R24" s="374"/>
      <c r="S24" s="163">
        <f>C180</f>
        <v>0.0217</v>
      </c>
      <c r="T24" s="360"/>
      <c r="U24" s="33">
        <f>Q22+R22+S24+T22</f>
        <v>0.043097</v>
      </c>
      <c r="V24" s="90"/>
      <c r="AH24" s="119"/>
    </row>
    <row r="25" spans="2:34" ht="12.75" customHeight="1">
      <c r="B25" s="6" t="s">
        <v>9</v>
      </c>
      <c r="C25" s="328"/>
      <c r="D25" s="328"/>
      <c r="E25" s="328"/>
      <c r="F25" s="328"/>
      <c r="G25" s="328"/>
      <c r="H25" s="364"/>
      <c r="I25" s="362"/>
      <c r="J25" s="166">
        <f>C166</f>
        <v>0.076466</v>
      </c>
      <c r="K25" s="360"/>
      <c r="L25" s="360"/>
      <c r="M25" s="360"/>
      <c r="N25" s="362"/>
      <c r="O25" s="362"/>
      <c r="P25" s="24">
        <f>J25+K22+L22+M22</f>
        <v>0.128014</v>
      </c>
      <c r="Q25" s="360"/>
      <c r="R25" s="374"/>
      <c r="S25" s="163">
        <f>C181</f>
        <v>0.0173</v>
      </c>
      <c r="T25" s="360"/>
      <c r="U25" s="33">
        <f>Q22+R22+S25+T22</f>
        <v>0.038697</v>
      </c>
      <c r="V25" s="90"/>
      <c r="AH25" s="119"/>
    </row>
    <row r="26" spans="2:34" ht="12.75" customHeight="1">
      <c r="B26" s="6" t="s">
        <v>10</v>
      </c>
      <c r="C26" s="328"/>
      <c r="D26" s="328"/>
      <c r="E26" s="328"/>
      <c r="F26" s="328"/>
      <c r="G26" s="328"/>
      <c r="H26" s="364"/>
      <c r="I26" s="362"/>
      <c r="J26" s="166">
        <f>C167</f>
        <v>0.057136</v>
      </c>
      <c r="K26" s="360"/>
      <c r="L26" s="360"/>
      <c r="M26" s="360"/>
      <c r="N26" s="362"/>
      <c r="O26" s="362"/>
      <c r="P26" s="24">
        <f>J26+K22+L22+M22</f>
        <v>0.108684</v>
      </c>
      <c r="Q26" s="360"/>
      <c r="R26" s="374"/>
      <c r="S26" s="163">
        <f>C182</f>
        <v>0.012</v>
      </c>
      <c r="T26" s="360"/>
      <c r="U26" s="33">
        <f>Q22+R22+S26+T22</f>
        <v>0.033397</v>
      </c>
      <c r="V26" s="90"/>
      <c r="AH26" s="119"/>
    </row>
    <row r="27" spans="2:34" ht="12.75" customHeight="1">
      <c r="B27" s="6" t="s">
        <v>11</v>
      </c>
      <c r="C27" s="329"/>
      <c r="D27" s="329"/>
      <c r="E27" s="329"/>
      <c r="F27" s="329"/>
      <c r="G27" s="329"/>
      <c r="H27" s="365"/>
      <c r="I27" s="363"/>
      <c r="J27" s="166">
        <f>C168</f>
        <v>0.028942</v>
      </c>
      <c r="K27" s="361"/>
      <c r="L27" s="361"/>
      <c r="M27" s="361"/>
      <c r="N27" s="363"/>
      <c r="O27" s="363"/>
      <c r="P27" s="24">
        <f>J27+K22+L22+M22</f>
        <v>0.08048999999999999</v>
      </c>
      <c r="Q27" s="361"/>
      <c r="R27" s="375"/>
      <c r="S27" s="164">
        <f>C183</f>
        <v>0.0042</v>
      </c>
      <c r="T27" s="361"/>
      <c r="U27" s="33">
        <f>Q22+R22+S27+T22</f>
        <v>0.025596999999999998</v>
      </c>
      <c r="V27" s="90"/>
      <c r="AH27" s="119"/>
    </row>
    <row r="28" spans="2:34" ht="13.5">
      <c r="B28" s="55" t="s">
        <v>34</v>
      </c>
      <c r="C28" s="48"/>
      <c r="D28" s="52"/>
      <c r="E28" s="36"/>
      <c r="F28" s="48"/>
      <c r="G28" s="72"/>
      <c r="H28" s="49"/>
      <c r="I28" s="36"/>
      <c r="J28" s="53"/>
      <c r="K28" s="50"/>
      <c r="L28" s="50"/>
      <c r="M28" s="53"/>
      <c r="N28" s="50"/>
      <c r="O28" s="53"/>
      <c r="P28" s="49"/>
      <c r="Q28" s="49"/>
      <c r="R28" s="53"/>
      <c r="S28" s="36"/>
      <c r="T28" s="36"/>
      <c r="U28" s="36"/>
      <c r="AH28" s="119"/>
    </row>
    <row r="29" spans="2:40" s="9" customFormat="1" ht="13.5">
      <c r="B29" s="56" t="s">
        <v>45</v>
      </c>
      <c r="C29" s="327" t="s">
        <v>29</v>
      </c>
      <c r="D29" s="327" t="s">
        <v>29</v>
      </c>
      <c r="E29" s="335">
        <f>E157</f>
        <v>78.82</v>
      </c>
      <c r="F29" s="327" t="s">
        <v>29</v>
      </c>
      <c r="G29" s="327" t="s">
        <v>29</v>
      </c>
      <c r="H29" s="356">
        <f>SUM(C29:G31)</f>
        <v>78.82</v>
      </c>
      <c r="I29" s="161">
        <f>C161</f>
        <v>60.24999999999999</v>
      </c>
      <c r="J29" s="327" t="s">
        <v>29</v>
      </c>
      <c r="K29" s="327" t="s">
        <v>29</v>
      </c>
      <c r="L29" s="327" t="s">
        <v>29</v>
      </c>
      <c r="M29" s="327" t="s">
        <v>29</v>
      </c>
      <c r="N29" s="358">
        <f>C174</f>
        <v>0</v>
      </c>
      <c r="O29" s="358">
        <f>C175</f>
        <v>0</v>
      </c>
      <c r="P29" s="57">
        <f>I29+N29+O29</f>
        <v>60.24999999999999</v>
      </c>
      <c r="Q29" s="327" t="s">
        <v>29</v>
      </c>
      <c r="R29" s="346" t="s">
        <v>29</v>
      </c>
      <c r="S29" s="358">
        <f>D179</f>
        <v>-27.01</v>
      </c>
      <c r="T29" s="327" t="s">
        <v>29</v>
      </c>
      <c r="U29" s="356">
        <f>S29</f>
        <v>-27.01</v>
      </c>
      <c r="W29" s="51"/>
      <c r="AH29" s="119"/>
      <c r="AI29" s="39"/>
      <c r="AJ29" s="39"/>
      <c r="AK29" s="39"/>
      <c r="AL29" s="39"/>
      <c r="AM29" s="39"/>
      <c r="AN29" s="39"/>
    </row>
    <row r="30" spans="2:34" ht="13.5">
      <c r="B30" s="56" t="s">
        <v>23</v>
      </c>
      <c r="C30" s="328"/>
      <c r="D30" s="328"/>
      <c r="E30" s="335"/>
      <c r="F30" s="328"/>
      <c r="G30" s="328"/>
      <c r="H30" s="356"/>
      <c r="I30" s="161">
        <f>C162</f>
        <v>449.72</v>
      </c>
      <c r="J30" s="328"/>
      <c r="K30" s="328"/>
      <c r="L30" s="328"/>
      <c r="M30" s="328"/>
      <c r="N30" s="358"/>
      <c r="O30" s="358"/>
      <c r="P30" s="57">
        <f>I30+N29+O29</f>
        <v>449.72</v>
      </c>
      <c r="Q30" s="328"/>
      <c r="R30" s="347"/>
      <c r="S30" s="358"/>
      <c r="T30" s="328"/>
      <c r="U30" s="356"/>
      <c r="AH30" s="119"/>
    </row>
    <row r="31" spans="2:40" s="9" customFormat="1" ht="13.5">
      <c r="B31" s="54" t="s">
        <v>24</v>
      </c>
      <c r="C31" s="329"/>
      <c r="D31" s="329"/>
      <c r="E31" s="336"/>
      <c r="F31" s="329"/>
      <c r="G31" s="329"/>
      <c r="H31" s="357"/>
      <c r="I31" s="162">
        <f>C163</f>
        <v>1057.28</v>
      </c>
      <c r="J31" s="329"/>
      <c r="K31" s="329"/>
      <c r="L31" s="329"/>
      <c r="M31" s="329"/>
      <c r="N31" s="359"/>
      <c r="O31" s="359"/>
      <c r="P31" s="58">
        <f>I31+N29+O29</f>
        <v>1057.28</v>
      </c>
      <c r="Q31" s="329"/>
      <c r="R31" s="348"/>
      <c r="S31" s="359"/>
      <c r="T31" s="329"/>
      <c r="U31" s="357"/>
      <c r="W31" s="51"/>
      <c r="AH31" s="119"/>
      <c r="AI31" s="39"/>
      <c r="AJ31" s="39"/>
      <c r="AK31" s="39"/>
      <c r="AL31" s="39"/>
      <c r="AM31" s="39"/>
      <c r="AN31" s="39"/>
    </row>
    <row r="32" spans="2:40" s="9" customFormat="1" ht="25.5" customHeight="1">
      <c r="B32" s="112" t="s">
        <v>38</v>
      </c>
      <c r="C32" s="332" t="s">
        <v>43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4"/>
      <c r="V32" s="113"/>
      <c r="W32" s="113"/>
      <c r="X32" s="113"/>
      <c r="Y32" s="113"/>
      <c r="Z32" s="113"/>
      <c r="AH32" s="39"/>
      <c r="AI32" s="39"/>
      <c r="AJ32" s="39"/>
      <c r="AK32" s="39"/>
      <c r="AL32" s="39"/>
      <c r="AM32" s="39"/>
      <c r="AN32" s="39"/>
    </row>
    <row r="33" spans="2:40" s="19" customFormat="1" ht="13.5">
      <c r="B33" s="59"/>
      <c r="C33" s="60"/>
      <c r="D33" s="60"/>
      <c r="E33" s="60"/>
      <c r="F33" s="60"/>
      <c r="G33" s="60"/>
      <c r="H33" s="61"/>
      <c r="I33" s="81"/>
      <c r="J33" s="81"/>
      <c r="K33" s="81"/>
      <c r="L33" s="81"/>
      <c r="M33" s="81"/>
      <c r="N33" s="81"/>
      <c r="O33" s="81"/>
      <c r="P33" s="62"/>
      <c r="Q33" s="62"/>
      <c r="R33" s="81"/>
      <c r="S33" s="81"/>
      <c r="W33" s="65"/>
      <c r="AH33" s="66"/>
      <c r="AI33" s="66"/>
      <c r="AJ33" s="66"/>
      <c r="AK33" s="66"/>
      <c r="AL33" s="66"/>
      <c r="AM33" s="66"/>
      <c r="AN33" s="66"/>
    </row>
    <row r="34" spans="3:21" ht="13.5">
      <c r="C34" s="9"/>
      <c r="D34" s="9"/>
      <c r="E34" s="9"/>
      <c r="F34" s="9"/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21" ht="24" customHeight="1">
      <c r="B35" s="114" t="s">
        <v>52</v>
      </c>
      <c r="C35" s="12"/>
      <c r="D35" s="12"/>
      <c r="E35" s="12"/>
      <c r="F35" s="12"/>
      <c r="G35" s="12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2:21" ht="15" customHeight="1">
      <c r="B36" s="105" t="s">
        <v>44</v>
      </c>
      <c r="C36" s="12"/>
      <c r="D36" s="12"/>
      <c r="E36" s="12"/>
      <c r="F36" s="12"/>
      <c r="G36" s="12"/>
      <c r="H36" s="340" t="s">
        <v>28</v>
      </c>
      <c r="I36" s="10"/>
      <c r="J36" s="10"/>
      <c r="K36" s="10"/>
      <c r="L36" s="10"/>
      <c r="M36" s="10"/>
      <c r="N36" s="10"/>
      <c r="O36" s="10"/>
      <c r="P36" s="340" t="s">
        <v>47</v>
      </c>
      <c r="Q36" s="117"/>
      <c r="R36" s="10"/>
      <c r="S36" s="10"/>
      <c r="T36" s="10"/>
      <c r="U36" s="340" t="s">
        <v>30</v>
      </c>
    </row>
    <row r="37" spans="2:21" ht="15" customHeight="1">
      <c r="B37" s="110" t="s">
        <v>37</v>
      </c>
      <c r="C37" s="12"/>
      <c r="D37" s="12"/>
      <c r="E37" s="12"/>
      <c r="F37" s="12"/>
      <c r="G37" s="12"/>
      <c r="H37" s="341"/>
      <c r="I37" s="10"/>
      <c r="J37" s="10"/>
      <c r="K37" s="10"/>
      <c r="L37" s="10"/>
      <c r="M37" s="10"/>
      <c r="N37" s="10"/>
      <c r="O37" s="10"/>
      <c r="P37" s="341"/>
      <c r="Q37" s="117"/>
      <c r="R37" s="10"/>
      <c r="S37" s="10"/>
      <c r="T37" s="10"/>
      <c r="U37" s="341"/>
    </row>
    <row r="38" spans="2:21" ht="13.5">
      <c r="B38" s="103" t="s">
        <v>67</v>
      </c>
      <c r="C38" s="107" t="s">
        <v>13</v>
      </c>
      <c r="D38" s="82" t="s">
        <v>14</v>
      </c>
      <c r="E38" s="82" t="s">
        <v>0</v>
      </c>
      <c r="F38" s="82" t="s">
        <v>15</v>
      </c>
      <c r="G38" s="109" t="s">
        <v>16</v>
      </c>
      <c r="H38" s="343"/>
      <c r="I38" s="111" t="s">
        <v>17</v>
      </c>
      <c r="J38" s="34" t="s">
        <v>18</v>
      </c>
      <c r="K38" s="34" t="s">
        <v>6</v>
      </c>
      <c r="L38" s="34" t="s">
        <v>5</v>
      </c>
      <c r="M38" s="34" t="s">
        <v>1</v>
      </c>
      <c r="N38" s="45" t="s">
        <v>26</v>
      </c>
      <c r="O38" s="108" t="s">
        <v>27</v>
      </c>
      <c r="P38" s="343"/>
      <c r="Q38" s="34" t="s">
        <v>3</v>
      </c>
      <c r="R38" s="111" t="s">
        <v>4</v>
      </c>
      <c r="S38" s="106" t="s">
        <v>2</v>
      </c>
      <c r="T38" s="106" t="s">
        <v>19</v>
      </c>
      <c r="U38" s="343"/>
    </row>
    <row r="39" spans="2:40" ht="13.5">
      <c r="B39" s="16" t="s">
        <v>35</v>
      </c>
      <c r="C39" s="25"/>
      <c r="D39" s="26"/>
      <c r="E39" s="25"/>
      <c r="F39" s="26"/>
      <c r="G39" s="26"/>
      <c r="H39" s="27"/>
      <c r="I39" s="26"/>
      <c r="J39" s="25"/>
      <c r="K39" s="26"/>
      <c r="L39" s="26"/>
      <c r="M39" s="26"/>
      <c r="N39" s="26"/>
      <c r="O39" s="26"/>
      <c r="P39" s="28"/>
      <c r="Q39" s="28"/>
      <c r="R39" s="25"/>
      <c r="S39" s="26"/>
      <c r="T39" s="35"/>
      <c r="U39" s="35"/>
      <c r="AH39" s="1"/>
      <c r="AI39" s="1"/>
      <c r="AJ39" s="1"/>
      <c r="AK39" s="1"/>
      <c r="AL39" s="1"/>
      <c r="AM39" s="1"/>
      <c r="AN39" s="1"/>
    </row>
    <row r="40" spans="2:40" ht="13.5">
      <c r="B40" s="6" t="s">
        <v>25</v>
      </c>
      <c r="C40" s="328">
        <f>ROUND(B14*C155,6)</f>
        <v>0.232931</v>
      </c>
      <c r="D40" s="328">
        <f>ROUND(B14*C156,6)</f>
        <v>0.029554</v>
      </c>
      <c r="E40" s="328">
        <f>C157</f>
        <v>0.007946</v>
      </c>
      <c r="F40" s="328">
        <f>C158</f>
        <v>0</v>
      </c>
      <c r="G40" s="328">
        <f>C159</f>
        <v>0</v>
      </c>
      <c r="H40" s="377">
        <f>SUM(C40:G45)</f>
        <v>0.27043100000000003</v>
      </c>
      <c r="I40" s="362" t="s">
        <v>29</v>
      </c>
      <c r="J40" s="79">
        <v>0</v>
      </c>
      <c r="K40" s="360">
        <f>ROUND(B14*D171,6)</f>
        <v>0.043519</v>
      </c>
      <c r="L40" s="360">
        <f>C172</f>
        <v>0.001526</v>
      </c>
      <c r="M40" s="360">
        <f>C173</f>
        <v>0</v>
      </c>
      <c r="N40" s="362" t="s">
        <v>29</v>
      </c>
      <c r="O40" s="362" t="s">
        <v>29</v>
      </c>
      <c r="P40" s="29">
        <f>J40+K40+L40+M40</f>
        <v>0.045045</v>
      </c>
      <c r="Q40" s="360">
        <f>D177</f>
        <v>0.001336</v>
      </c>
      <c r="R40" s="368">
        <f>C178</f>
        <v>0.014362</v>
      </c>
      <c r="S40" s="78">
        <v>0</v>
      </c>
      <c r="T40" s="360">
        <f>C184</f>
        <v>0.005699</v>
      </c>
      <c r="U40" s="24">
        <f>Q40+R40+S40+T40</f>
        <v>0.021397</v>
      </c>
      <c r="AH40" s="120"/>
      <c r="AI40" s="1"/>
      <c r="AJ40" s="1"/>
      <c r="AK40" s="1"/>
      <c r="AL40" s="1"/>
      <c r="AM40" s="1"/>
      <c r="AN40" s="1"/>
    </row>
    <row r="41" spans="2:40" ht="13.5">
      <c r="B41" s="6" t="s">
        <v>7</v>
      </c>
      <c r="C41" s="328"/>
      <c r="D41" s="328"/>
      <c r="E41" s="328"/>
      <c r="F41" s="328"/>
      <c r="G41" s="328"/>
      <c r="H41" s="377"/>
      <c r="I41" s="362"/>
      <c r="J41" s="79">
        <f>D164</f>
        <v>0.06462</v>
      </c>
      <c r="K41" s="360"/>
      <c r="L41" s="360"/>
      <c r="M41" s="360"/>
      <c r="N41" s="362"/>
      <c r="O41" s="362"/>
      <c r="P41" s="29">
        <f>J41+K40+L40+M40</f>
        <v>0.109665</v>
      </c>
      <c r="Q41" s="360"/>
      <c r="R41" s="368"/>
      <c r="S41" s="78">
        <f>C179</f>
        <v>0.0376</v>
      </c>
      <c r="T41" s="360"/>
      <c r="U41" s="24">
        <f>Q40+R40+S41+T40</f>
        <v>0.058997</v>
      </c>
      <c r="AH41" s="120"/>
      <c r="AI41" s="1"/>
      <c r="AJ41" s="1"/>
      <c r="AK41" s="1"/>
      <c r="AL41" s="1"/>
      <c r="AM41" s="1"/>
      <c r="AN41" s="1"/>
    </row>
    <row r="42" spans="2:40" ht="13.5">
      <c r="B42" s="6" t="s">
        <v>8</v>
      </c>
      <c r="C42" s="328"/>
      <c r="D42" s="328"/>
      <c r="E42" s="328"/>
      <c r="F42" s="328"/>
      <c r="G42" s="328"/>
      <c r="H42" s="377"/>
      <c r="I42" s="362"/>
      <c r="J42" s="79">
        <f>D165</f>
        <v>0.059145</v>
      </c>
      <c r="K42" s="360"/>
      <c r="L42" s="360"/>
      <c r="M42" s="360"/>
      <c r="N42" s="362"/>
      <c r="O42" s="362"/>
      <c r="P42" s="29">
        <f>J42+K40+L40+M40</f>
        <v>0.10419</v>
      </c>
      <c r="Q42" s="360"/>
      <c r="R42" s="368"/>
      <c r="S42" s="78">
        <f>C180</f>
        <v>0.0217</v>
      </c>
      <c r="T42" s="360"/>
      <c r="U42" s="24">
        <f>Q40+R40+S42+T40</f>
        <v>0.043097</v>
      </c>
      <c r="AH42" s="120"/>
      <c r="AI42" s="1"/>
      <c r="AJ42" s="1"/>
      <c r="AK42" s="1"/>
      <c r="AL42" s="1"/>
      <c r="AM42" s="1"/>
      <c r="AN42" s="1"/>
    </row>
    <row r="43" spans="2:40" ht="13.5">
      <c r="B43" s="6" t="s">
        <v>9</v>
      </c>
      <c r="C43" s="328"/>
      <c r="D43" s="328"/>
      <c r="E43" s="328"/>
      <c r="F43" s="328"/>
      <c r="G43" s="328"/>
      <c r="H43" s="377"/>
      <c r="I43" s="362"/>
      <c r="J43" s="79">
        <f>D166</f>
        <v>0.059394</v>
      </c>
      <c r="K43" s="360"/>
      <c r="L43" s="360"/>
      <c r="M43" s="360"/>
      <c r="N43" s="362"/>
      <c r="O43" s="362"/>
      <c r="P43" s="29">
        <f>J43+K40+L40+M40</f>
        <v>0.104439</v>
      </c>
      <c r="Q43" s="360"/>
      <c r="R43" s="368"/>
      <c r="S43" s="78">
        <f>C181</f>
        <v>0.0173</v>
      </c>
      <c r="T43" s="360"/>
      <c r="U43" s="24">
        <f>Q40+R40+S43+T40</f>
        <v>0.038697</v>
      </c>
      <c r="AH43" s="120"/>
      <c r="AI43" s="1"/>
      <c r="AJ43" s="1"/>
      <c r="AK43" s="1"/>
      <c r="AL43" s="1"/>
      <c r="AM43" s="1"/>
      <c r="AN43" s="1"/>
    </row>
    <row r="44" spans="2:40" ht="13.5">
      <c r="B44" s="6" t="s">
        <v>10</v>
      </c>
      <c r="C44" s="328"/>
      <c r="D44" s="328"/>
      <c r="E44" s="328"/>
      <c r="F44" s="328"/>
      <c r="G44" s="328"/>
      <c r="H44" s="377"/>
      <c r="I44" s="362"/>
      <c r="J44" s="79">
        <f>D167</f>
        <v>0.04438</v>
      </c>
      <c r="K44" s="360"/>
      <c r="L44" s="360"/>
      <c r="M44" s="360"/>
      <c r="N44" s="362"/>
      <c r="O44" s="362"/>
      <c r="P44" s="29">
        <f>J44+K40+L40+M40</f>
        <v>0.089425</v>
      </c>
      <c r="Q44" s="360"/>
      <c r="R44" s="368"/>
      <c r="S44" s="78">
        <f>C182</f>
        <v>0.012</v>
      </c>
      <c r="T44" s="360"/>
      <c r="U44" s="24">
        <f>Q40+R40+S44+T40</f>
        <v>0.033397</v>
      </c>
      <c r="AH44" s="120"/>
      <c r="AI44" s="1"/>
      <c r="AJ44" s="1"/>
      <c r="AK44" s="1"/>
      <c r="AL44" s="1"/>
      <c r="AM44" s="1"/>
      <c r="AN44" s="1"/>
    </row>
    <row r="45" spans="2:40" ht="13.5">
      <c r="B45" s="6" t="s">
        <v>11</v>
      </c>
      <c r="C45" s="329"/>
      <c r="D45" s="329"/>
      <c r="E45" s="329"/>
      <c r="F45" s="329"/>
      <c r="G45" s="329"/>
      <c r="H45" s="378"/>
      <c r="I45" s="363"/>
      <c r="J45" s="79">
        <f>D168</f>
        <v>0.02248</v>
      </c>
      <c r="K45" s="361"/>
      <c r="L45" s="361"/>
      <c r="M45" s="361"/>
      <c r="N45" s="363"/>
      <c r="O45" s="363"/>
      <c r="P45" s="29">
        <f>J45+K40+L40+M40</f>
        <v>0.067525</v>
      </c>
      <c r="Q45" s="361"/>
      <c r="R45" s="369"/>
      <c r="S45" s="83">
        <f>C183</f>
        <v>0.0042</v>
      </c>
      <c r="T45" s="361"/>
      <c r="U45" s="24">
        <f>Q40+R40+S45+T40</f>
        <v>0.025596999999999998</v>
      </c>
      <c r="AH45" s="120"/>
      <c r="AI45" s="1"/>
      <c r="AJ45" s="1"/>
      <c r="AK45" s="1"/>
      <c r="AL45" s="1"/>
      <c r="AM45" s="1"/>
      <c r="AN45" s="1"/>
    </row>
    <row r="46" spans="2:34" ht="13.5">
      <c r="B46" s="55" t="s">
        <v>34</v>
      </c>
      <c r="C46" s="48"/>
      <c r="D46" s="72"/>
      <c r="E46" s="48"/>
      <c r="F46" s="48"/>
      <c r="G46" s="52"/>
      <c r="H46" s="49"/>
      <c r="I46" s="70"/>
      <c r="J46" s="50"/>
      <c r="K46" s="53"/>
      <c r="L46" s="50"/>
      <c r="M46" s="50"/>
      <c r="N46" s="50"/>
      <c r="O46" s="50"/>
      <c r="P46" s="49"/>
      <c r="Q46" s="49"/>
      <c r="R46" s="118"/>
      <c r="S46" s="53"/>
      <c r="T46" s="36"/>
      <c r="U46" s="36"/>
      <c r="AH46" s="120"/>
    </row>
    <row r="47" spans="2:40" s="9" customFormat="1" ht="13.5">
      <c r="B47" s="56" t="s">
        <v>45</v>
      </c>
      <c r="C47" s="327" t="s">
        <v>29</v>
      </c>
      <c r="D47" s="327" t="s">
        <v>29</v>
      </c>
      <c r="E47" s="335">
        <f>E157</f>
        <v>78.82</v>
      </c>
      <c r="F47" s="327" t="s">
        <v>29</v>
      </c>
      <c r="G47" s="327" t="s">
        <v>29</v>
      </c>
      <c r="H47" s="356">
        <f>SUM(C47:G49)</f>
        <v>78.82</v>
      </c>
      <c r="I47" s="73">
        <f>D161</f>
        <v>51.279999999999994</v>
      </c>
      <c r="J47" s="327" t="s">
        <v>29</v>
      </c>
      <c r="K47" s="327" t="s">
        <v>29</v>
      </c>
      <c r="L47" s="327" t="s">
        <v>29</v>
      </c>
      <c r="M47" s="327" t="s">
        <v>29</v>
      </c>
      <c r="N47" s="358">
        <f>D174</f>
        <v>0</v>
      </c>
      <c r="O47" s="358">
        <f>D175</f>
        <v>0</v>
      </c>
      <c r="P47" s="57">
        <f>I47+N47+O47</f>
        <v>51.279999999999994</v>
      </c>
      <c r="Q47" s="346" t="s">
        <v>29</v>
      </c>
      <c r="R47" s="346" t="s">
        <v>29</v>
      </c>
      <c r="S47" s="358">
        <f>D179</f>
        <v>-27.01</v>
      </c>
      <c r="T47" s="327" t="s">
        <v>29</v>
      </c>
      <c r="U47" s="356">
        <f>S47</f>
        <v>-27.01</v>
      </c>
      <c r="W47" s="51"/>
      <c r="AH47" s="120"/>
      <c r="AI47" s="39"/>
      <c r="AJ47" s="39"/>
      <c r="AK47" s="39"/>
      <c r="AL47" s="39"/>
      <c r="AM47" s="39"/>
      <c r="AN47" s="39"/>
    </row>
    <row r="48" spans="2:34" ht="13.5">
      <c r="B48" s="56" t="s">
        <v>23</v>
      </c>
      <c r="C48" s="328"/>
      <c r="D48" s="328"/>
      <c r="E48" s="335"/>
      <c r="F48" s="328"/>
      <c r="G48" s="328"/>
      <c r="H48" s="356"/>
      <c r="I48" s="73">
        <f>D162</f>
        <v>383.35</v>
      </c>
      <c r="J48" s="328"/>
      <c r="K48" s="328"/>
      <c r="L48" s="328"/>
      <c r="M48" s="328"/>
      <c r="N48" s="358"/>
      <c r="O48" s="358"/>
      <c r="P48" s="57">
        <f>I48+N47+O47</f>
        <v>383.35</v>
      </c>
      <c r="Q48" s="347"/>
      <c r="R48" s="347"/>
      <c r="S48" s="358"/>
      <c r="T48" s="328"/>
      <c r="U48" s="356"/>
      <c r="AH48" s="120"/>
    </row>
    <row r="49" spans="2:34" ht="13.5">
      <c r="B49" s="54" t="s">
        <v>24</v>
      </c>
      <c r="C49" s="329"/>
      <c r="D49" s="329"/>
      <c r="E49" s="336"/>
      <c r="F49" s="329"/>
      <c r="G49" s="329"/>
      <c r="H49" s="357"/>
      <c r="I49" s="74">
        <f>D163</f>
        <v>901.04</v>
      </c>
      <c r="J49" s="329"/>
      <c r="K49" s="329"/>
      <c r="L49" s="329"/>
      <c r="M49" s="329"/>
      <c r="N49" s="359"/>
      <c r="O49" s="359"/>
      <c r="P49" s="58">
        <f>I49+N47+O47</f>
        <v>901.04</v>
      </c>
      <c r="Q49" s="348"/>
      <c r="R49" s="348"/>
      <c r="S49" s="359"/>
      <c r="T49" s="329"/>
      <c r="U49" s="357"/>
      <c r="AH49" s="120"/>
    </row>
    <row r="50" spans="2:40" s="9" customFormat="1" ht="25.5" customHeight="1">
      <c r="B50" s="112" t="s">
        <v>38</v>
      </c>
      <c r="C50" s="332" t="s">
        <v>43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4"/>
      <c r="V50" s="113"/>
      <c r="W50" s="113"/>
      <c r="X50" s="113"/>
      <c r="Y50" s="113"/>
      <c r="Z50" s="113"/>
      <c r="AH50" s="39"/>
      <c r="AI50" s="39"/>
      <c r="AJ50" s="39"/>
      <c r="AK50" s="39"/>
      <c r="AL50" s="39"/>
      <c r="AM50" s="39"/>
      <c r="AN50" s="39"/>
    </row>
    <row r="51" spans="2:21" ht="13.5">
      <c r="B51" s="71"/>
      <c r="C51" s="46"/>
      <c r="D51" s="46"/>
      <c r="E51" s="46"/>
      <c r="F51" s="46"/>
      <c r="G51" s="46"/>
      <c r="H51" s="47"/>
      <c r="I51" s="80"/>
      <c r="J51" s="80"/>
      <c r="K51" s="80"/>
      <c r="L51" s="80"/>
      <c r="M51" s="80"/>
      <c r="N51" s="80"/>
      <c r="O51" s="80"/>
      <c r="P51" s="47"/>
      <c r="Q51" s="47"/>
      <c r="R51" s="80"/>
      <c r="S51" s="80"/>
      <c r="T51" s="9"/>
      <c r="U51" s="9"/>
    </row>
    <row r="52" spans="2:40" s="68" customFormat="1" ht="13.5">
      <c r="B52" s="67"/>
      <c r="C52" s="60"/>
      <c r="D52" s="60"/>
      <c r="E52" s="60"/>
      <c r="F52" s="60"/>
      <c r="G52" s="60"/>
      <c r="H52" s="64"/>
      <c r="I52" s="81"/>
      <c r="J52" s="81"/>
      <c r="K52" s="81"/>
      <c r="L52" s="81"/>
      <c r="M52" s="81"/>
      <c r="N52" s="81"/>
      <c r="O52" s="81"/>
      <c r="P52" s="64"/>
      <c r="Q52" s="64"/>
      <c r="R52" s="81"/>
      <c r="S52" s="81"/>
      <c r="T52" s="19"/>
      <c r="U52" s="19"/>
      <c r="V52" s="19"/>
      <c r="W52" s="65"/>
      <c r="X52" s="19"/>
      <c r="Y52" s="19"/>
      <c r="Z52" s="19"/>
      <c r="AH52" s="66"/>
      <c r="AI52" s="69"/>
      <c r="AJ52" s="69"/>
      <c r="AK52" s="69"/>
      <c r="AL52" s="69"/>
      <c r="AM52" s="69"/>
      <c r="AN52" s="69"/>
    </row>
    <row r="53" spans="2:40" s="68" customFormat="1" ht="24" customHeight="1">
      <c r="B53" s="114" t="s">
        <v>53</v>
      </c>
      <c r="C53" s="60"/>
      <c r="D53" s="60"/>
      <c r="E53" s="60"/>
      <c r="F53" s="60"/>
      <c r="G53" s="60"/>
      <c r="H53" s="64"/>
      <c r="I53" s="81"/>
      <c r="J53" s="81"/>
      <c r="K53" s="81"/>
      <c r="L53" s="81"/>
      <c r="M53" s="81"/>
      <c r="N53" s="81"/>
      <c r="O53" s="81"/>
      <c r="P53" s="64"/>
      <c r="Q53" s="64"/>
      <c r="R53" s="81"/>
      <c r="S53" s="81"/>
      <c r="T53" s="19"/>
      <c r="U53" s="19"/>
      <c r="V53" s="19"/>
      <c r="W53" s="65"/>
      <c r="X53" s="19"/>
      <c r="Y53" s="19"/>
      <c r="Z53" s="19"/>
      <c r="AH53" s="66"/>
      <c r="AI53" s="69"/>
      <c r="AJ53" s="69"/>
      <c r="AK53" s="69"/>
      <c r="AL53" s="69"/>
      <c r="AM53" s="69"/>
      <c r="AN53" s="69"/>
    </row>
    <row r="54" spans="2:40" s="68" customFormat="1" ht="12.75" customHeight="1">
      <c r="B54" s="105" t="s">
        <v>44</v>
      </c>
      <c r="C54" s="60"/>
      <c r="D54" s="60"/>
      <c r="E54" s="60"/>
      <c r="F54" s="60"/>
      <c r="G54" s="60"/>
      <c r="H54" s="340" t="s">
        <v>28</v>
      </c>
      <c r="I54" s="81"/>
      <c r="J54" s="81"/>
      <c r="K54" s="81"/>
      <c r="L54" s="81"/>
      <c r="M54" s="81"/>
      <c r="N54" s="81"/>
      <c r="O54" s="81"/>
      <c r="P54" s="340" t="s">
        <v>47</v>
      </c>
      <c r="Q54" s="117"/>
      <c r="R54" s="81"/>
      <c r="S54" s="81"/>
      <c r="T54" s="19"/>
      <c r="U54" s="340" t="s">
        <v>30</v>
      </c>
      <c r="V54" s="19"/>
      <c r="W54" s="65"/>
      <c r="X54" s="19"/>
      <c r="Y54" s="19"/>
      <c r="Z54" s="19"/>
      <c r="AH54" s="66"/>
      <c r="AI54" s="69"/>
      <c r="AJ54" s="69"/>
      <c r="AK54" s="69"/>
      <c r="AL54" s="69"/>
      <c r="AM54" s="69"/>
      <c r="AN54" s="69"/>
    </row>
    <row r="55" spans="2:21" ht="15" customHeight="1">
      <c r="B55" s="110" t="s">
        <v>39</v>
      </c>
      <c r="C55" s="12"/>
      <c r="D55" s="12"/>
      <c r="E55" s="12"/>
      <c r="F55" s="12"/>
      <c r="G55" s="12"/>
      <c r="H55" s="341"/>
      <c r="I55" s="10"/>
      <c r="J55" s="10"/>
      <c r="K55" s="10"/>
      <c r="L55" s="10"/>
      <c r="M55" s="10"/>
      <c r="N55" s="10"/>
      <c r="O55" s="10"/>
      <c r="P55" s="341"/>
      <c r="Q55" s="117"/>
      <c r="R55" s="10"/>
      <c r="S55" s="10"/>
      <c r="T55" s="10"/>
      <c r="U55" s="341"/>
    </row>
    <row r="56" spans="2:21" ht="13.5">
      <c r="B56" s="103" t="s">
        <v>67</v>
      </c>
      <c r="C56" s="107" t="s">
        <v>13</v>
      </c>
      <c r="D56" s="82" t="s">
        <v>14</v>
      </c>
      <c r="E56" s="82" t="s">
        <v>0</v>
      </c>
      <c r="F56" s="107" t="s">
        <v>15</v>
      </c>
      <c r="G56" s="109" t="s">
        <v>16</v>
      </c>
      <c r="H56" s="343"/>
      <c r="I56" s="111" t="s">
        <v>17</v>
      </c>
      <c r="J56" s="34" t="s">
        <v>18</v>
      </c>
      <c r="K56" s="34" t="s">
        <v>6</v>
      </c>
      <c r="L56" s="34" t="s">
        <v>5</v>
      </c>
      <c r="M56" s="34" t="s">
        <v>1</v>
      </c>
      <c r="N56" s="45" t="s">
        <v>26</v>
      </c>
      <c r="O56" s="108" t="s">
        <v>27</v>
      </c>
      <c r="P56" s="343"/>
      <c r="Q56" s="34" t="s">
        <v>3</v>
      </c>
      <c r="R56" s="111" t="s">
        <v>4</v>
      </c>
      <c r="S56" s="106" t="s">
        <v>2</v>
      </c>
      <c r="T56" s="106" t="s">
        <v>19</v>
      </c>
      <c r="U56" s="343"/>
    </row>
    <row r="57" spans="2:36" ht="13.5">
      <c r="B57" s="16" t="s">
        <v>35</v>
      </c>
      <c r="C57" s="30"/>
      <c r="D57" s="31"/>
      <c r="E57" s="31"/>
      <c r="F57" s="30"/>
      <c r="G57" s="31"/>
      <c r="H57" s="32"/>
      <c r="I57" s="31"/>
      <c r="J57" s="30"/>
      <c r="K57" s="31"/>
      <c r="L57" s="31"/>
      <c r="M57" s="31"/>
      <c r="N57" s="31"/>
      <c r="O57" s="31"/>
      <c r="P57" s="21"/>
      <c r="Q57" s="21"/>
      <c r="R57" s="30"/>
      <c r="S57" s="31"/>
      <c r="T57" s="35"/>
      <c r="U57" s="35"/>
      <c r="AH57" s="1"/>
      <c r="AI57" s="1"/>
      <c r="AJ57" s="1"/>
    </row>
    <row r="58" spans="2:36" ht="13.5">
      <c r="B58" s="6" t="s">
        <v>25</v>
      </c>
      <c r="C58" s="328">
        <f>ROUND(B14*C155,6)</f>
        <v>0.232931</v>
      </c>
      <c r="D58" s="328">
        <f>ROUND(B14*C156,6)</f>
        <v>0.029554</v>
      </c>
      <c r="E58" s="328">
        <f>C157</f>
        <v>0.007946</v>
      </c>
      <c r="F58" s="328">
        <f>C158</f>
        <v>0</v>
      </c>
      <c r="G58" s="328">
        <f>C159</f>
        <v>0</v>
      </c>
      <c r="H58" s="364">
        <f>SUM(C58:G63)</f>
        <v>0.27043100000000003</v>
      </c>
      <c r="I58" s="362" t="s">
        <v>29</v>
      </c>
      <c r="J58" s="165">
        <v>0</v>
      </c>
      <c r="K58" s="360">
        <f>ROUND(B14*E171,6)</f>
        <v>0.04967</v>
      </c>
      <c r="L58" s="360">
        <f>C172</f>
        <v>0.001526</v>
      </c>
      <c r="M58" s="360">
        <f>C173</f>
        <v>0</v>
      </c>
      <c r="N58" s="362" t="s">
        <v>29</v>
      </c>
      <c r="O58" s="362" t="s">
        <v>29</v>
      </c>
      <c r="P58" s="33">
        <f>J58+K58+L58+M58</f>
        <v>0.051196</v>
      </c>
      <c r="Q58" s="360">
        <f>D177</f>
        <v>0.001336</v>
      </c>
      <c r="R58" s="368">
        <f>C178</f>
        <v>0.014362</v>
      </c>
      <c r="S58" s="163">
        <v>0</v>
      </c>
      <c r="T58" s="360">
        <f>C184</f>
        <v>0.005699</v>
      </c>
      <c r="U58" s="24">
        <f>Q58+R58+S58+T58</f>
        <v>0.021397</v>
      </c>
      <c r="AH58" s="1"/>
      <c r="AI58" s="1"/>
      <c r="AJ58" s="1"/>
    </row>
    <row r="59" spans="2:36" ht="13.5">
      <c r="B59" s="6" t="s">
        <v>7</v>
      </c>
      <c r="C59" s="328"/>
      <c r="D59" s="328"/>
      <c r="E59" s="328"/>
      <c r="F59" s="328"/>
      <c r="G59" s="328"/>
      <c r="H59" s="364"/>
      <c r="I59" s="362"/>
      <c r="J59" s="165">
        <f>E164</f>
        <v>0.08999</v>
      </c>
      <c r="K59" s="360"/>
      <c r="L59" s="360"/>
      <c r="M59" s="360"/>
      <c r="N59" s="362"/>
      <c r="O59" s="362"/>
      <c r="P59" s="33">
        <f>J59+K58+L58+M58</f>
        <v>0.141186</v>
      </c>
      <c r="Q59" s="360"/>
      <c r="R59" s="368"/>
      <c r="S59" s="163">
        <f>C179</f>
        <v>0.0376</v>
      </c>
      <c r="T59" s="360"/>
      <c r="U59" s="24">
        <f>Q58+R58+S59+T58</f>
        <v>0.058997</v>
      </c>
      <c r="AH59" s="1"/>
      <c r="AI59" s="1"/>
      <c r="AJ59" s="1"/>
    </row>
    <row r="60" spans="2:36" ht="13.5">
      <c r="B60" s="6" t="s">
        <v>8</v>
      </c>
      <c r="C60" s="328"/>
      <c r="D60" s="328"/>
      <c r="E60" s="328"/>
      <c r="F60" s="328"/>
      <c r="G60" s="328"/>
      <c r="H60" s="364"/>
      <c r="I60" s="362"/>
      <c r="J60" s="165">
        <f>E165</f>
        <v>0.082366</v>
      </c>
      <c r="K60" s="360"/>
      <c r="L60" s="360"/>
      <c r="M60" s="360"/>
      <c r="N60" s="362"/>
      <c r="O60" s="362"/>
      <c r="P60" s="33">
        <f>J60+K58+L58+M58</f>
        <v>0.133562</v>
      </c>
      <c r="Q60" s="360"/>
      <c r="R60" s="368"/>
      <c r="S60" s="163">
        <f>C180</f>
        <v>0.0217</v>
      </c>
      <c r="T60" s="360"/>
      <c r="U60" s="24">
        <f>Q58+R58+S60+T58</f>
        <v>0.043097</v>
      </c>
      <c r="AH60" s="1"/>
      <c r="AI60" s="1"/>
      <c r="AJ60" s="1"/>
    </row>
    <row r="61" spans="2:36" ht="13.5">
      <c r="B61" s="6" t="s">
        <v>9</v>
      </c>
      <c r="C61" s="328"/>
      <c r="D61" s="328"/>
      <c r="E61" s="328"/>
      <c r="F61" s="328"/>
      <c r="G61" s="328"/>
      <c r="H61" s="364"/>
      <c r="I61" s="362"/>
      <c r="J61" s="165">
        <f>E166</f>
        <v>0.082712</v>
      </c>
      <c r="K61" s="360"/>
      <c r="L61" s="360"/>
      <c r="M61" s="360"/>
      <c r="N61" s="362"/>
      <c r="O61" s="362"/>
      <c r="P61" s="33">
        <f>J61+K58+L58+M58</f>
        <v>0.133908</v>
      </c>
      <c r="Q61" s="360"/>
      <c r="R61" s="368"/>
      <c r="S61" s="163">
        <f>C181</f>
        <v>0.0173</v>
      </c>
      <c r="T61" s="360"/>
      <c r="U61" s="24">
        <f>Q58+R58+S61+T58</f>
        <v>0.038697</v>
      </c>
      <c r="AH61" s="1"/>
      <c r="AI61" s="1"/>
      <c r="AJ61" s="1"/>
    </row>
    <row r="62" spans="2:36" ht="13.5">
      <c r="B62" s="6" t="s">
        <v>10</v>
      </c>
      <c r="C62" s="328"/>
      <c r="D62" s="328"/>
      <c r="E62" s="328"/>
      <c r="F62" s="328"/>
      <c r="G62" s="328"/>
      <c r="H62" s="364"/>
      <c r="I62" s="362"/>
      <c r="J62" s="165">
        <f>E167</f>
        <v>0.061803</v>
      </c>
      <c r="K62" s="360"/>
      <c r="L62" s="360"/>
      <c r="M62" s="360"/>
      <c r="N62" s="362"/>
      <c r="O62" s="362"/>
      <c r="P62" s="33">
        <f>J62+K58+L58+M58</f>
        <v>0.11299899999999999</v>
      </c>
      <c r="Q62" s="360"/>
      <c r="R62" s="368"/>
      <c r="S62" s="163">
        <f>C182</f>
        <v>0.012</v>
      </c>
      <c r="T62" s="360"/>
      <c r="U62" s="24">
        <f>Q58+R58+S62+T58</f>
        <v>0.033397</v>
      </c>
      <c r="AH62" s="1"/>
      <c r="AI62" s="1"/>
      <c r="AJ62" s="1"/>
    </row>
    <row r="63" spans="2:36" ht="13.5">
      <c r="B63" s="6" t="s">
        <v>11</v>
      </c>
      <c r="C63" s="329"/>
      <c r="D63" s="329"/>
      <c r="E63" s="329"/>
      <c r="F63" s="329"/>
      <c r="G63" s="329"/>
      <c r="H63" s="365"/>
      <c r="I63" s="363"/>
      <c r="J63" s="165">
        <f>E168</f>
        <v>0.031306</v>
      </c>
      <c r="K63" s="361"/>
      <c r="L63" s="361"/>
      <c r="M63" s="361"/>
      <c r="N63" s="363"/>
      <c r="O63" s="363"/>
      <c r="P63" s="33">
        <f>J63+K58+L58+M58</f>
        <v>0.08250199999999999</v>
      </c>
      <c r="Q63" s="361"/>
      <c r="R63" s="369"/>
      <c r="S63" s="164">
        <f>C183</f>
        <v>0.0042</v>
      </c>
      <c r="T63" s="361"/>
      <c r="U63" s="24">
        <f>Q58+R58+S63+T58</f>
        <v>0.025596999999999998</v>
      </c>
      <c r="AH63" s="1"/>
      <c r="AI63" s="1"/>
      <c r="AJ63" s="1"/>
    </row>
    <row r="64" spans="2:36" ht="13.5">
      <c r="B64" s="55" t="s">
        <v>34</v>
      </c>
      <c r="C64" s="48"/>
      <c r="D64" s="52"/>
      <c r="E64" s="48"/>
      <c r="F64" s="72"/>
      <c r="G64" s="52"/>
      <c r="H64" s="49"/>
      <c r="I64" s="70"/>
      <c r="J64" s="50"/>
      <c r="K64" s="53"/>
      <c r="L64" s="50"/>
      <c r="M64" s="50"/>
      <c r="N64" s="50"/>
      <c r="O64" s="50"/>
      <c r="P64" s="49"/>
      <c r="Q64" s="49"/>
      <c r="R64" s="50"/>
      <c r="S64" s="53"/>
      <c r="T64" s="36"/>
      <c r="U64" s="36"/>
      <c r="AH64" s="1"/>
      <c r="AI64" s="1"/>
      <c r="AJ64" s="1"/>
    </row>
    <row r="65" spans="2:40" s="9" customFormat="1" ht="13.5">
      <c r="B65" s="56" t="s">
        <v>45</v>
      </c>
      <c r="C65" s="327" t="s">
        <v>29</v>
      </c>
      <c r="D65" s="327" t="s">
        <v>29</v>
      </c>
      <c r="E65" s="335">
        <f>E157</f>
        <v>78.82</v>
      </c>
      <c r="F65" s="327" t="s">
        <v>29</v>
      </c>
      <c r="G65" s="327" t="s">
        <v>29</v>
      </c>
      <c r="H65" s="356">
        <f>SUM(C65:G67)</f>
        <v>78.82</v>
      </c>
      <c r="I65" s="73">
        <f>E161</f>
        <v>56.77</v>
      </c>
      <c r="J65" s="327" t="s">
        <v>29</v>
      </c>
      <c r="K65" s="327" t="s">
        <v>29</v>
      </c>
      <c r="L65" s="327" t="s">
        <v>29</v>
      </c>
      <c r="M65" s="327" t="s">
        <v>29</v>
      </c>
      <c r="N65" s="358">
        <f>E174</f>
        <v>0</v>
      </c>
      <c r="O65" s="358">
        <f>E175</f>
        <v>0</v>
      </c>
      <c r="P65" s="57">
        <f>I65+N65+O65</f>
        <v>56.77</v>
      </c>
      <c r="Q65" s="327" t="s">
        <v>29</v>
      </c>
      <c r="R65" s="327" t="s">
        <v>29</v>
      </c>
      <c r="S65" s="358">
        <f>D179</f>
        <v>-27.01</v>
      </c>
      <c r="T65" s="327" t="s">
        <v>29</v>
      </c>
      <c r="U65" s="356">
        <f>S65</f>
        <v>-27.01</v>
      </c>
      <c r="W65" s="51"/>
      <c r="AK65" s="39"/>
      <c r="AL65" s="39"/>
      <c r="AM65" s="39"/>
      <c r="AN65" s="39"/>
    </row>
    <row r="66" spans="2:36" ht="13.5">
      <c r="B66" s="56" t="s">
        <v>23</v>
      </c>
      <c r="C66" s="328"/>
      <c r="D66" s="328"/>
      <c r="E66" s="335"/>
      <c r="F66" s="328"/>
      <c r="G66" s="328"/>
      <c r="H66" s="356"/>
      <c r="I66" s="73">
        <f>E162</f>
        <v>403.62</v>
      </c>
      <c r="J66" s="328"/>
      <c r="K66" s="328"/>
      <c r="L66" s="328"/>
      <c r="M66" s="328"/>
      <c r="N66" s="358"/>
      <c r="O66" s="358"/>
      <c r="P66" s="57">
        <f>I66+N65+O65</f>
        <v>403.62</v>
      </c>
      <c r="Q66" s="328"/>
      <c r="R66" s="328"/>
      <c r="S66" s="358"/>
      <c r="T66" s="328"/>
      <c r="U66" s="356"/>
      <c r="AH66" s="1"/>
      <c r="AI66" s="1"/>
      <c r="AJ66" s="1"/>
    </row>
    <row r="67" spans="2:36" ht="13.5">
      <c r="B67" s="54" t="s">
        <v>24</v>
      </c>
      <c r="C67" s="329"/>
      <c r="D67" s="329"/>
      <c r="E67" s="336"/>
      <c r="F67" s="329"/>
      <c r="G67" s="329"/>
      <c r="H67" s="357"/>
      <c r="I67" s="74">
        <f>E163</f>
        <v>973.21</v>
      </c>
      <c r="J67" s="329"/>
      <c r="K67" s="329"/>
      <c r="L67" s="329"/>
      <c r="M67" s="329"/>
      <c r="N67" s="359"/>
      <c r="O67" s="359"/>
      <c r="P67" s="58">
        <f>I67+N65+O65</f>
        <v>973.21</v>
      </c>
      <c r="Q67" s="329"/>
      <c r="R67" s="329"/>
      <c r="S67" s="359"/>
      <c r="T67" s="329"/>
      <c r="U67" s="357"/>
      <c r="AH67" s="1"/>
      <c r="AI67" s="1"/>
      <c r="AJ67" s="1"/>
    </row>
    <row r="68" spans="2:40" s="9" customFormat="1" ht="25.5" customHeight="1">
      <c r="B68" s="112" t="s">
        <v>38</v>
      </c>
      <c r="C68" s="332" t="s">
        <v>43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4"/>
      <c r="V68" s="113"/>
      <c r="W68" s="113"/>
      <c r="X68" s="113"/>
      <c r="Y68" s="113"/>
      <c r="Z68" s="113"/>
      <c r="AH68" s="39"/>
      <c r="AI68" s="39"/>
      <c r="AJ68" s="39"/>
      <c r="AK68" s="39"/>
      <c r="AL68" s="39"/>
      <c r="AM68" s="39"/>
      <c r="AN68" s="39"/>
    </row>
    <row r="69" spans="2:36" ht="13.5">
      <c r="B69" s="71"/>
      <c r="C69" s="46"/>
      <c r="D69" s="46"/>
      <c r="E69" s="46"/>
      <c r="F69" s="46"/>
      <c r="G69" s="46"/>
      <c r="H69" s="47"/>
      <c r="I69" s="80"/>
      <c r="J69" s="80"/>
      <c r="K69" s="80"/>
      <c r="L69" s="80"/>
      <c r="M69" s="80"/>
      <c r="N69" s="80"/>
      <c r="O69" s="80"/>
      <c r="P69" s="47"/>
      <c r="Q69" s="47"/>
      <c r="R69" s="80"/>
      <c r="S69" s="80"/>
      <c r="T69" s="9"/>
      <c r="U69" s="9"/>
      <c r="AH69" s="1"/>
      <c r="AI69" s="1"/>
      <c r="AJ69" s="1"/>
    </row>
    <row r="70" spans="2:21" ht="13.5">
      <c r="B70" s="9"/>
      <c r="C70" s="9"/>
      <c r="D70" s="9"/>
      <c r="E70" s="9"/>
      <c r="F70" s="9"/>
      <c r="G70" s="9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2:21" ht="24" customHeight="1">
      <c r="B71" s="114" t="s">
        <v>54</v>
      </c>
      <c r="C71" s="9"/>
      <c r="D71" s="9"/>
      <c r="E71" s="9"/>
      <c r="F71" s="9"/>
      <c r="G71" s="9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ht="12.75" customHeight="1">
      <c r="B72" s="105" t="s">
        <v>44</v>
      </c>
      <c r="C72" s="9"/>
      <c r="D72" s="9"/>
      <c r="E72" s="9"/>
      <c r="F72" s="9"/>
      <c r="G72" s="9"/>
      <c r="H72" s="340" t="s">
        <v>28</v>
      </c>
      <c r="I72" s="10"/>
      <c r="J72" s="10"/>
      <c r="K72" s="10"/>
      <c r="L72" s="10"/>
      <c r="M72" s="10"/>
      <c r="N72" s="10"/>
      <c r="O72" s="10"/>
      <c r="P72" s="340" t="s">
        <v>47</v>
      </c>
      <c r="Q72" s="117"/>
      <c r="R72" s="10"/>
      <c r="S72" s="10"/>
      <c r="T72" s="10"/>
      <c r="U72" s="340" t="s">
        <v>30</v>
      </c>
    </row>
    <row r="73" spans="2:21" ht="15" customHeight="1">
      <c r="B73" s="110" t="s">
        <v>40</v>
      </c>
      <c r="C73" s="12"/>
      <c r="D73" s="12"/>
      <c r="E73" s="12"/>
      <c r="F73" s="12"/>
      <c r="G73" s="12"/>
      <c r="H73" s="341"/>
      <c r="I73" s="10"/>
      <c r="J73" s="10"/>
      <c r="K73" s="10"/>
      <c r="L73" s="10"/>
      <c r="M73" s="10"/>
      <c r="N73" s="10"/>
      <c r="O73" s="10"/>
      <c r="P73" s="341"/>
      <c r="Q73" s="117"/>
      <c r="R73" s="10"/>
      <c r="S73" s="10"/>
      <c r="T73" s="10"/>
      <c r="U73" s="341"/>
    </row>
    <row r="74" spans="2:21" ht="13.5">
      <c r="B74" s="103" t="s">
        <v>67</v>
      </c>
      <c r="C74" s="107" t="s">
        <v>13</v>
      </c>
      <c r="D74" s="82" t="s">
        <v>14</v>
      </c>
      <c r="E74" s="82" t="s">
        <v>0</v>
      </c>
      <c r="F74" s="107" t="s">
        <v>15</v>
      </c>
      <c r="G74" s="109" t="s">
        <v>16</v>
      </c>
      <c r="H74" s="343"/>
      <c r="I74" s="111" t="s">
        <v>17</v>
      </c>
      <c r="J74" s="34" t="s">
        <v>18</v>
      </c>
      <c r="K74" s="34" t="s">
        <v>6</v>
      </c>
      <c r="L74" s="34" t="s">
        <v>5</v>
      </c>
      <c r="M74" s="34" t="s">
        <v>1</v>
      </c>
      <c r="N74" s="45" t="s">
        <v>26</v>
      </c>
      <c r="O74" s="108" t="s">
        <v>27</v>
      </c>
      <c r="P74" s="343"/>
      <c r="Q74" s="34" t="s">
        <v>3</v>
      </c>
      <c r="R74" s="111" t="s">
        <v>4</v>
      </c>
      <c r="S74" s="106" t="s">
        <v>2</v>
      </c>
      <c r="T74" s="106" t="s">
        <v>19</v>
      </c>
      <c r="U74" s="343"/>
    </row>
    <row r="75" spans="2:21" ht="13.5">
      <c r="B75" s="16" t="s">
        <v>35</v>
      </c>
      <c r="C75" s="30"/>
      <c r="D75" s="31"/>
      <c r="E75" s="31"/>
      <c r="F75" s="30"/>
      <c r="G75" s="31"/>
      <c r="H75" s="32"/>
      <c r="I75" s="31"/>
      <c r="J75" s="30"/>
      <c r="K75" s="31"/>
      <c r="L75" s="31"/>
      <c r="M75" s="31"/>
      <c r="N75" s="31"/>
      <c r="O75" s="31"/>
      <c r="P75" s="21"/>
      <c r="Q75" s="21"/>
      <c r="R75" s="30"/>
      <c r="S75" s="31"/>
      <c r="T75" s="35"/>
      <c r="U75" s="35"/>
    </row>
    <row r="76" spans="2:21" ht="13.5">
      <c r="B76" s="6" t="s">
        <v>25</v>
      </c>
      <c r="C76" s="328">
        <f>ROUND(B14*C155,6)</f>
        <v>0.232931</v>
      </c>
      <c r="D76" s="328">
        <f>ROUND(B14*C156,6)</f>
        <v>0.029554</v>
      </c>
      <c r="E76" s="328">
        <f>C157</f>
        <v>0.007946</v>
      </c>
      <c r="F76" s="328">
        <f>C158</f>
        <v>0</v>
      </c>
      <c r="G76" s="328">
        <f>C159</f>
        <v>0</v>
      </c>
      <c r="H76" s="364">
        <f>SUM(C76:G81)</f>
        <v>0.27043100000000003</v>
      </c>
      <c r="I76" s="362" t="s">
        <v>29</v>
      </c>
      <c r="J76" s="165">
        <v>0</v>
      </c>
      <c r="K76" s="360">
        <f>ROUND(B14*F171,6)</f>
        <v>0.047328</v>
      </c>
      <c r="L76" s="360">
        <f>C172</f>
        <v>0.001526</v>
      </c>
      <c r="M76" s="360">
        <f>C173</f>
        <v>0</v>
      </c>
      <c r="N76" s="362" t="s">
        <v>29</v>
      </c>
      <c r="O76" s="362" t="s">
        <v>29</v>
      </c>
      <c r="P76" s="33">
        <f>J76+K76+L76+M76</f>
        <v>0.048854</v>
      </c>
      <c r="Q76" s="360">
        <f>D177</f>
        <v>0.001336</v>
      </c>
      <c r="R76" s="368">
        <f>C178</f>
        <v>0.014362</v>
      </c>
      <c r="S76" s="163">
        <v>0</v>
      </c>
      <c r="T76" s="360">
        <f>C184</f>
        <v>0.005699</v>
      </c>
      <c r="U76" s="24">
        <f>Q76+R76+S76+T76</f>
        <v>0.021397</v>
      </c>
    </row>
    <row r="77" spans="2:21" ht="13.5">
      <c r="B77" s="6" t="s">
        <v>7</v>
      </c>
      <c r="C77" s="328"/>
      <c r="D77" s="328"/>
      <c r="E77" s="328"/>
      <c r="F77" s="328"/>
      <c r="G77" s="328"/>
      <c r="H77" s="364"/>
      <c r="I77" s="362"/>
      <c r="J77" s="165">
        <f>F164</f>
        <v>0.114771</v>
      </c>
      <c r="K77" s="360"/>
      <c r="L77" s="360"/>
      <c r="M77" s="360"/>
      <c r="N77" s="362"/>
      <c r="O77" s="362"/>
      <c r="P77" s="33">
        <f>J77+K76+L76+M76</f>
        <v>0.163625</v>
      </c>
      <c r="Q77" s="360"/>
      <c r="R77" s="368"/>
      <c r="S77" s="163">
        <f>C179</f>
        <v>0.0376</v>
      </c>
      <c r="T77" s="360"/>
      <c r="U77" s="24">
        <f>Q76+R76+S77+T76</f>
        <v>0.058997</v>
      </c>
    </row>
    <row r="78" spans="2:21" ht="13.5">
      <c r="B78" s="6" t="s">
        <v>8</v>
      </c>
      <c r="C78" s="328"/>
      <c r="D78" s="328"/>
      <c r="E78" s="328"/>
      <c r="F78" s="328"/>
      <c r="G78" s="328"/>
      <c r="H78" s="364"/>
      <c r="I78" s="362"/>
      <c r="J78" s="165">
        <f>F165</f>
        <v>0.105047</v>
      </c>
      <c r="K78" s="360"/>
      <c r="L78" s="360"/>
      <c r="M78" s="360"/>
      <c r="N78" s="362"/>
      <c r="O78" s="362"/>
      <c r="P78" s="33">
        <f>J78+K76+L76+M76</f>
        <v>0.153901</v>
      </c>
      <c r="Q78" s="360"/>
      <c r="R78" s="368"/>
      <c r="S78" s="163">
        <f>C180</f>
        <v>0.0217</v>
      </c>
      <c r="T78" s="360"/>
      <c r="U78" s="24">
        <f>Q76+R76+S78+T76</f>
        <v>0.043097</v>
      </c>
    </row>
    <row r="79" spans="2:21" ht="13.5">
      <c r="B79" s="6" t="s">
        <v>9</v>
      </c>
      <c r="C79" s="328"/>
      <c r="D79" s="328"/>
      <c r="E79" s="328"/>
      <c r="F79" s="328"/>
      <c r="G79" s="328"/>
      <c r="H79" s="364"/>
      <c r="I79" s="362"/>
      <c r="J79" s="165">
        <f>F166</f>
        <v>0.105489</v>
      </c>
      <c r="K79" s="360"/>
      <c r="L79" s="360"/>
      <c r="M79" s="360"/>
      <c r="N79" s="362"/>
      <c r="O79" s="362"/>
      <c r="P79" s="33">
        <f>J79+K76+L76+M76</f>
        <v>0.154343</v>
      </c>
      <c r="Q79" s="360"/>
      <c r="R79" s="368"/>
      <c r="S79" s="163">
        <f>C181</f>
        <v>0.0173</v>
      </c>
      <c r="T79" s="360"/>
      <c r="U79" s="24">
        <f>Q76+R76+S79+T76</f>
        <v>0.038697</v>
      </c>
    </row>
    <row r="80" spans="2:21" ht="13.5">
      <c r="B80" s="6" t="s">
        <v>10</v>
      </c>
      <c r="C80" s="328"/>
      <c r="D80" s="328"/>
      <c r="E80" s="328"/>
      <c r="F80" s="328"/>
      <c r="G80" s="328"/>
      <c r="H80" s="364"/>
      <c r="I80" s="362"/>
      <c r="J80" s="165">
        <f>F167</f>
        <v>0.078822</v>
      </c>
      <c r="K80" s="360"/>
      <c r="L80" s="360"/>
      <c r="M80" s="360"/>
      <c r="N80" s="362"/>
      <c r="O80" s="362"/>
      <c r="P80" s="33">
        <f>J80+K76+L76+M76</f>
        <v>0.127676</v>
      </c>
      <c r="Q80" s="360"/>
      <c r="R80" s="368"/>
      <c r="S80" s="163">
        <f>C182</f>
        <v>0.012</v>
      </c>
      <c r="T80" s="360"/>
      <c r="U80" s="24">
        <f>Q76+R76+S80+T76</f>
        <v>0.033397</v>
      </c>
    </row>
    <row r="81" spans="2:21" ht="13.5">
      <c r="B81" s="6" t="s">
        <v>11</v>
      </c>
      <c r="C81" s="329"/>
      <c r="D81" s="329"/>
      <c r="E81" s="329"/>
      <c r="F81" s="329"/>
      <c r="G81" s="329"/>
      <c r="H81" s="365"/>
      <c r="I81" s="363"/>
      <c r="J81" s="165">
        <f>F168</f>
        <v>0.039927</v>
      </c>
      <c r="K81" s="361"/>
      <c r="L81" s="361"/>
      <c r="M81" s="361"/>
      <c r="N81" s="363"/>
      <c r="O81" s="363"/>
      <c r="P81" s="33">
        <f>J81+K76+L76+M76</f>
        <v>0.088781</v>
      </c>
      <c r="Q81" s="361"/>
      <c r="R81" s="369"/>
      <c r="S81" s="164">
        <f>C183</f>
        <v>0.0042</v>
      </c>
      <c r="T81" s="361"/>
      <c r="U81" s="24">
        <f>Q76+R76+S81+T76</f>
        <v>0.025596999999999998</v>
      </c>
    </row>
    <row r="82" spans="2:21" ht="13.5">
      <c r="B82" s="55" t="s">
        <v>34</v>
      </c>
      <c r="C82" s="48"/>
      <c r="D82" s="52"/>
      <c r="E82" s="48"/>
      <c r="F82" s="72"/>
      <c r="G82" s="52"/>
      <c r="H82" s="49"/>
      <c r="I82" s="70"/>
      <c r="J82" s="50"/>
      <c r="K82" s="53"/>
      <c r="L82" s="50"/>
      <c r="M82" s="50"/>
      <c r="N82" s="50"/>
      <c r="O82" s="50"/>
      <c r="P82" s="49"/>
      <c r="Q82" s="49"/>
      <c r="R82" s="50"/>
      <c r="S82" s="53"/>
      <c r="T82" s="36"/>
      <c r="U82" s="36"/>
    </row>
    <row r="83" spans="2:40" s="9" customFormat="1" ht="13.5">
      <c r="B83" s="56" t="s">
        <v>45</v>
      </c>
      <c r="C83" s="327" t="s">
        <v>29</v>
      </c>
      <c r="D83" s="327" t="s">
        <v>29</v>
      </c>
      <c r="E83" s="335">
        <f>E157</f>
        <v>78.82</v>
      </c>
      <c r="F83" s="327" t="s">
        <v>29</v>
      </c>
      <c r="G83" s="327" t="s">
        <v>29</v>
      </c>
      <c r="H83" s="356">
        <f>SUM(C83:G85)</f>
        <v>78.82</v>
      </c>
      <c r="I83" s="73">
        <f>F161</f>
        <v>52.48</v>
      </c>
      <c r="J83" s="327" t="s">
        <v>29</v>
      </c>
      <c r="K83" s="327" t="s">
        <v>29</v>
      </c>
      <c r="L83" s="327" t="s">
        <v>29</v>
      </c>
      <c r="M83" s="327" t="s">
        <v>29</v>
      </c>
      <c r="N83" s="358">
        <f>F174</f>
        <v>0</v>
      </c>
      <c r="O83" s="358">
        <f>F175</f>
        <v>0</v>
      </c>
      <c r="P83" s="57">
        <f>I83+N83+O83</f>
        <v>52.48</v>
      </c>
      <c r="Q83" s="327" t="s">
        <v>29</v>
      </c>
      <c r="R83" s="327" t="s">
        <v>29</v>
      </c>
      <c r="S83" s="358">
        <f>D179</f>
        <v>-27.01</v>
      </c>
      <c r="T83" s="327" t="s">
        <v>29</v>
      </c>
      <c r="U83" s="356">
        <f>S83</f>
        <v>-27.01</v>
      </c>
      <c r="W83" s="51"/>
      <c r="AH83" s="39"/>
      <c r="AI83" s="39"/>
      <c r="AJ83" s="39"/>
      <c r="AK83" s="39"/>
      <c r="AL83" s="39"/>
      <c r="AM83" s="39"/>
      <c r="AN83" s="39"/>
    </row>
    <row r="84" spans="2:21" ht="13.5">
      <c r="B84" s="56" t="s">
        <v>23</v>
      </c>
      <c r="C84" s="328"/>
      <c r="D84" s="328"/>
      <c r="E84" s="335"/>
      <c r="F84" s="328"/>
      <c r="G84" s="328"/>
      <c r="H84" s="356"/>
      <c r="I84" s="73">
        <f>F162</f>
        <v>371.11</v>
      </c>
      <c r="J84" s="328"/>
      <c r="K84" s="328"/>
      <c r="L84" s="328"/>
      <c r="M84" s="328"/>
      <c r="N84" s="358"/>
      <c r="O84" s="358"/>
      <c r="P84" s="57">
        <f>I84+N83+O83</f>
        <v>371.11</v>
      </c>
      <c r="Q84" s="328"/>
      <c r="R84" s="328"/>
      <c r="S84" s="358"/>
      <c r="T84" s="328"/>
      <c r="U84" s="356"/>
    </row>
    <row r="85" spans="2:21" ht="13.5">
      <c r="B85" s="54" t="s">
        <v>24</v>
      </c>
      <c r="C85" s="329"/>
      <c r="D85" s="329"/>
      <c r="E85" s="336"/>
      <c r="F85" s="329"/>
      <c r="G85" s="329"/>
      <c r="H85" s="357"/>
      <c r="I85" s="74">
        <f>F163</f>
        <v>900.97</v>
      </c>
      <c r="J85" s="329"/>
      <c r="K85" s="329"/>
      <c r="L85" s="329"/>
      <c r="M85" s="329"/>
      <c r="N85" s="359"/>
      <c r="O85" s="359"/>
      <c r="P85" s="58">
        <f>I85+N83+O83</f>
        <v>900.97</v>
      </c>
      <c r="Q85" s="329"/>
      <c r="R85" s="329"/>
      <c r="S85" s="359"/>
      <c r="T85" s="329"/>
      <c r="U85" s="357"/>
    </row>
    <row r="86" spans="2:40" s="9" customFormat="1" ht="25.5" customHeight="1">
      <c r="B86" s="112" t="s">
        <v>38</v>
      </c>
      <c r="C86" s="332" t="s">
        <v>43</v>
      </c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34"/>
      <c r="V86" s="113"/>
      <c r="W86" s="113"/>
      <c r="X86" s="113"/>
      <c r="Y86" s="113"/>
      <c r="Z86" s="113"/>
      <c r="AH86" s="39"/>
      <c r="AI86" s="39"/>
      <c r="AJ86" s="39"/>
      <c r="AK86" s="39"/>
      <c r="AL86" s="39"/>
      <c r="AM86" s="39"/>
      <c r="AN86" s="39"/>
    </row>
    <row r="87" spans="2:21" ht="13.5">
      <c r="B87" s="71"/>
      <c r="C87" s="46"/>
      <c r="D87" s="46"/>
      <c r="E87" s="46"/>
      <c r="F87" s="46"/>
      <c r="G87" s="46"/>
      <c r="H87" s="47"/>
      <c r="I87" s="80"/>
      <c r="J87" s="80"/>
      <c r="K87" s="80"/>
      <c r="L87" s="80"/>
      <c r="M87" s="80"/>
      <c r="N87" s="80"/>
      <c r="O87" s="80"/>
      <c r="P87" s="47"/>
      <c r="Q87" s="47"/>
      <c r="R87" s="80"/>
      <c r="S87" s="80"/>
      <c r="T87" s="9"/>
      <c r="U87" s="9"/>
    </row>
    <row r="88" spans="2:21" ht="13.5">
      <c r="B88" s="9"/>
      <c r="C88" s="9"/>
      <c r="D88" s="9"/>
      <c r="E88" s="9"/>
      <c r="F88" s="9"/>
      <c r="G88" s="9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2:21" ht="24" customHeight="1">
      <c r="B89" s="114" t="s">
        <v>55</v>
      </c>
      <c r="C89" s="12"/>
      <c r="D89" s="12"/>
      <c r="E89" s="12"/>
      <c r="F89" s="12"/>
      <c r="G89" s="12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5" ht="15" customHeight="1">
      <c r="B90" s="105" t="s">
        <v>44</v>
      </c>
      <c r="C90" s="12"/>
      <c r="D90" s="12"/>
      <c r="E90" s="12"/>
      <c r="F90" s="12"/>
      <c r="G90" s="12"/>
      <c r="H90" s="340" t="s">
        <v>28</v>
      </c>
      <c r="I90" s="10"/>
      <c r="J90" s="10"/>
      <c r="K90" s="10"/>
      <c r="L90" s="10"/>
      <c r="M90" s="10"/>
      <c r="N90" s="10"/>
      <c r="O90" s="10"/>
      <c r="P90" s="340" t="s">
        <v>47</v>
      </c>
      <c r="Q90" s="117"/>
      <c r="R90" s="10"/>
      <c r="S90" s="10"/>
      <c r="T90" s="10"/>
      <c r="U90" s="340" t="s">
        <v>30</v>
      </c>
      <c r="W90" s="153"/>
      <c r="X90" s="19"/>
      <c r="Y90" s="19"/>
    </row>
    <row r="91" spans="2:25" ht="15" customHeight="1">
      <c r="B91" s="115" t="s">
        <v>41</v>
      </c>
      <c r="C91" s="12"/>
      <c r="D91" s="12"/>
      <c r="E91" s="12"/>
      <c r="F91" s="12"/>
      <c r="G91" s="12"/>
      <c r="H91" s="341"/>
      <c r="I91" s="10"/>
      <c r="J91" s="10"/>
      <c r="K91" s="10"/>
      <c r="L91" s="10"/>
      <c r="M91" s="10"/>
      <c r="N91" s="10"/>
      <c r="O91" s="10"/>
      <c r="P91" s="341"/>
      <c r="Q91" s="117"/>
      <c r="R91" s="10"/>
      <c r="S91" s="10"/>
      <c r="T91" s="10"/>
      <c r="U91" s="341"/>
      <c r="W91" s="154"/>
      <c r="X91" s="19"/>
      <c r="Y91" s="19"/>
    </row>
    <row r="92" spans="2:25" ht="13.5">
      <c r="B92" s="103" t="s">
        <v>67</v>
      </c>
      <c r="C92" s="107" t="s">
        <v>13</v>
      </c>
      <c r="D92" s="82" t="s">
        <v>14</v>
      </c>
      <c r="E92" s="82" t="s">
        <v>0</v>
      </c>
      <c r="F92" s="107" t="s">
        <v>15</v>
      </c>
      <c r="G92" s="109" t="s">
        <v>16</v>
      </c>
      <c r="H92" s="343"/>
      <c r="I92" s="111" t="s">
        <v>17</v>
      </c>
      <c r="J92" s="34" t="s">
        <v>18</v>
      </c>
      <c r="K92" s="34" t="s">
        <v>6</v>
      </c>
      <c r="L92" s="34" t="s">
        <v>5</v>
      </c>
      <c r="M92" s="34" t="s">
        <v>1</v>
      </c>
      <c r="N92" s="45" t="s">
        <v>26</v>
      </c>
      <c r="O92" s="108" t="s">
        <v>27</v>
      </c>
      <c r="P92" s="343"/>
      <c r="Q92" s="111" t="s">
        <v>3</v>
      </c>
      <c r="R92" s="111" t="s">
        <v>4</v>
      </c>
      <c r="S92" s="34" t="s">
        <v>2</v>
      </c>
      <c r="T92" s="106" t="s">
        <v>19</v>
      </c>
      <c r="U92" s="343"/>
      <c r="W92" s="65"/>
      <c r="X92" s="19"/>
      <c r="Y92" s="19"/>
    </row>
    <row r="93" spans="2:25" ht="13.5">
      <c r="B93" s="16" t="s">
        <v>35</v>
      </c>
      <c r="C93" s="30"/>
      <c r="D93" s="31"/>
      <c r="E93" s="31"/>
      <c r="F93" s="30"/>
      <c r="G93" s="31"/>
      <c r="H93" s="21"/>
      <c r="I93" s="30"/>
      <c r="J93" s="31"/>
      <c r="K93" s="31"/>
      <c r="L93" s="31"/>
      <c r="M93" s="31"/>
      <c r="N93" s="31"/>
      <c r="O93" s="31"/>
      <c r="P93" s="21"/>
      <c r="Q93" s="21"/>
      <c r="R93" s="31"/>
      <c r="S93" s="31"/>
      <c r="T93" s="35"/>
      <c r="U93" s="35"/>
      <c r="W93" s="153"/>
      <c r="X93" s="155"/>
      <c r="Y93" s="19"/>
    </row>
    <row r="94" spans="2:25" ht="13.5">
      <c r="B94" s="6" t="s">
        <v>25</v>
      </c>
      <c r="C94" s="328">
        <f>ROUND(B14*C155,6)</f>
        <v>0.232931</v>
      </c>
      <c r="D94" s="328">
        <f>ROUND(B14*C156,6)</f>
        <v>0.029554</v>
      </c>
      <c r="E94" s="328">
        <f>C157</f>
        <v>0.007946</v>
      </c>
      <c r="F94" s="328">
        <f>C158</f>
        <v>0</v>
      </c>
      <c r="G94" s="328">
        <f>C159</f>
        <v>0</v>
      </c>
      <c r="H94" s="364">
        <f>SUM(C94:G99)</f>
        <v>0.27043100000000003</v>
      </c>
      <c r="I94" s="362" t="s">
        <v>29</v>
      </c>
      <c r="J94" s="163">
        <v>0</v>
      </c>
      <c r="K94" s="360">
        <f>ROUND(B14*G171,6)</f>
        <v>0.045073</v>
      </c>
      <c r="L94" s="360">
        <f>C172</f>
        <v>0.001526</v>
      </c>
      <c r="M94" s="360">
        <f>C173</f>
        <v>0</v>
      </c>
      <c r="N94" s="362" t="s">
        <v>29</v>
      </c>
      <c r="O94" s="362" t="s">
        <v>29</v>
      </c>
      <c r="P94" s="33">
        <f>J94+K94+L94+M94</f>
        <v>0.046599</v>
      </c>
      <c r="Q94" s="360">
        <f>D177</f>
        <v>0.001336</v>
      </c>
      <c r="R94" s="360">
        <f>C178</f>
        <v>0.014362</v>
      </c>
      <c r="S94" s="163">
        <v>0</v>
      </c>
      <c r="T94" s="360">
        <f>C184</f>
        <v>0.005699</v>
      </c>
      <c r="U94" s="24">
        <f>Q94+R94+S94+T94</f>
        <v>0.021397</v>
      </c>
      <c r="W94" s="154"/>
      <c r="X94" s="156"/>
      <c r="Y94" s="19"/>
    </row>
    <row r="95" spans="2:25" ht="13.5">
      <c r="B95" s="6" t="s">
        <v>7</v>
      </c>
      <c r="C95" s="328"/>
      <c r="D95" s="328"/>
      <c r="E95" s="328"/>
      <c r="F95" s="328"/>
      <c r="G95" s="328"/>
      <c r="H95" s="364"/>
      <c r="I95" s="362"/>
      <c r="J95" s="163">
        <f>G164</f>
        <v>0.145273</v>
      </c>
      <c r="K95" s="360"/>
      <c r="L95" s="360"/>
      <c r="M95" s="360"/>
      <c r="N95" s="362"/>
      <c r="O95" s="362"/>
      <c r="P95" s="33">
        <f>J95+K94+L94+M94</f>
        <v>0.19187200000000001</v>
      </c>
      <c r="Q95" s="360"/>
      <c r="R95" s="360"/>
      <c r="S95" s="163">
        <f>C179</f>
        <v>0.0376</v>
      </c>
      <c r="T95" s="360"/>
      <c r="U95" s="24">
        <f>Q94+R94+S95+T94</f>
        <v>0.058997</v>
      </c>
      <c r="W95" s="154"/>
      <c r="X95" s="156"/>
      <c r="Y95" s="19"/>
    </row>
    <row r="96" spans="2:25" ht="13.5">
      <c r="B96" s="6" t="s">
        <v>8</v>
      </c>
      <c r="C96" s="328"/>
      <c r="D96" s="328"/>
      <c r="E96" s="328"/>
      <c r="F96" s="328"/>
      <c r="G96" s="328"/>
      <c r="H96" s="364"/>
      <c r="I96" s="362"/>
      <c r="J96" s="163">
        <f>G165</f>
        <v>0.132965</v>
      </c>
      <c r="K96" s="360"/>
      <c r="L96" s="360"/>
      <c r="M96" s="360"/>
      <c r="N96" s="362"/>
      <c r="O96" s="362"/>
      <c r="P96" s="33">
        <f>J96+K94+L94+M94</f>
        <v>0.179564</v>
      </c>
      <c r="Q96" s="360"/>
      <c r="R96" s="360"/>
      <c r="S96" s="163">
        <f>C180</f>
        <v>0.0217</v>
      </c>
      <c r="T96" s="360"/>
      <c r="U96" s="24">
        <f>Q94+R94+S96+T94</f>
        <v>0.043097</v>
      </c>
      <c r="W96" s="154"/>
      <c r="X96" s="156"/>
      <c r="Y96" s="19"/>
    </row>
    <row r="97" spans="2:25" ht="13.5">
      <c r="B97" s="6" t="s">
        <v>9</v>
      </c>
      <c r="C97" s="328"/>
      <c r="D97" s="328"/>
      <c r="E97" s="328"/>
      <c r="F97" s="328"/>
      <c r="G97" s="328"/>
      <c r="H97" s="364"/>
      <c r="I97" s="362"/>
      <c r="J97" s="163">
        <f>G166</f>
        <v>0.133524</v>
      </c>
      <c r="K97" s="360"/>
      <c r="L97" s="360"/>
      <c r="M97" s="360"/>
      <c r="N97" s="362"/>
      <c r="O97" s="362"/>
      <c r="P97" s="33">
        <f>J97+K94+L94+M94</f>
        <v>0.180123</v>
      </c>
      <c r="Q97" s="360"/>
      <c r="R97" s="360"/>
      <c r="S97" s="163">
        <f>C181</f>
        <v>0.0173</v>
      </c>
      <c r="T97" s="360"/>
      <c r="U97" s="24">
        <f>Q94+R94+S97+T94</f>
        <v>0.038697</v>
      </c>
      <c r="W97" s="154"/>
      <c r="X97" s="156"/>
      <c r="Y97" s="19"/>
    </row>
    <row r="98" spans="2:25" ht="13.5">
      <c r="B98" s="6" t="s">
        <v>10</v>
      </c>
      <c r="C98" s="328"/>
      <c r="D98" s="328"/>
      <c r="E98" s="328"/>
      <c r="F98" s="328"/>
      <c r="G98" s="328"/>
      <c r="H98" s="364"/>
      <c r="I98" s="362"/>
      <c r="J98" s="163">
        <f>G167</f>
        <v>0.09977</v>
      </c>
      <c r="K98" s="360"/>
      <c r="L98" s="360"/>
      <c r="M98" s="360"/>
      <c r="N98" s="362"/>
      <c r="O98" s="362"/>
      <c r="P98" s="33">
        <f>J98+K94+L94+M94</f>
        <v>0.146369</v>
      </c>
      <c r="Q98" s="360"/>
      <c r="R98" s="360"/>
      <c r="S98" s="163">
        <f>C182</f>
        <v>0.012</v>
      </c>
      <c r="T98" s="360"/>
      <c r="U98" s="24">
        <f>Q94+R94+S98+T94</f>
        <v>0.033397</v>
      </c>
      <c r="W98" s="154"/>
      <c r="X98" s="156"/>
      <c r="Y98" s="19"/>
    </row>
    <row r="99" spans="2:25" ht="13.5">
      <c r="B99" s="6" t="s">
        <v>11</v>
      </c>
      <c r="C99" s="329"/>
      <c r="D99" s="329"/>
      <c r="E99" s="329"/>
      <c r="F99" s="329"/>
      <c r="G99" s="329"/>
      <c r="H99" s="365"/>
      <c r="I99" s="363"/>
      <c r="J99" s="163">
        <f>G168</f>
        <v>0.050538</v>
      </c>
      <c r="K99" s="361"/>
      <c r="L99" s="361"/>
      <c r="M99" s="361"/>
      <c r="N99" s="363"/>
      <c r="O99" s="363"/>
      <c r="P99" s="33">
        <f>J99+K94+L94+M94</f>
        <v>0.097137</v>
      </c>
      <c r="Q99" s="361"/>
      <c r="R99" s="361"/>
      <c r="S99" s="163">
        <f>C183</f>
        <v>0.0042</v>
      </c>
      <c r="T99" s="361"/>
      <c r="U99" s="24">
        <f>Q94+R94+S99+T94</f>
        <v>0.025596999999999998</v>
      </c>
      <c r="W99" s="157"/>
      <c r="X99" s="158"/>
      <c r="Y99" s="19"/>
    </row>
    <row r="100" spans="2:25" ht="13.5">
      <c r="B100" s="55" t="s">
        <v>34</v>
      </c>
      <c r="C100" s="48"/>
      <c r="D100" s="52"/>
      <c r="E100" s="48"/>
      <c r="F100" s="72"/>
      <c r="G100" s="52"/>
      <c r="H100" s="49"/>
      <c r="I100" s="70"/>
      <c r="J100" s="50"/>
      <c r="K100" s="53"/>
      <c r="L100" s="50"/>
      <c r="M100" s="50"/>
      <c r="N100" s="50"/>
      <c r="O100" s="50"/>
      <c r="P100" s="49"/>
      <c r="Q100" s="49"/>
      <c r="R100" s="50"/>
      <c r="S100" s="53"/>
      <c r="T100" s="36"/>
      <c r="U100" s="36"/>
      <c r="W100" s="65"/>
      <c r="X100" s="19"/>
      <c r="Y100" s="19"/>
    </row>
    <row r="101" spans="2:40" s="9" customFormat="1" ht="13.5">
      <c r="B101" s="56" t="s">
        <v>45</v>
      </c>
      <c r="C101" s="327" t="s">
        <v>29</v>
      </c>
      <c r="D101" s="327" t="s">
        <v>29</v>
      </c>
      <c r="E101" s="335">
        <f>E157</f>
        <v>78.82</v>
      </c>
      <c r="F101" s="327" t="s">
        <v>29</v>
      </c>
      <c r="G101" s="327" t="s">
        <v>29</v>
      </c>
      <c r="H101" s="356">
        <f>SUM(C101:G103)</f>
        <v>78.82</v>
      </c>
      <c r="I101" s="73">
        <f>G161</f>
        <v>65.61</v>
      </c>
      <c r="J101" s="327" t="s">
        <v>29</v>
      </c>
      <c r="K101" s="327" t="s">
        <v>29</v>
      </c>
      <c r="L101" s="327" t="s">
        <v>29</v>
      </c>
      <c r="M101" s="327" t="s">
        <v>29</v>
      </c>
      <c r="N101" s="358">
        <f>G174</f>
        <v>0</v>
      </c>
      <c r="O101" s="358">
        <f>G175</f>
        <v>0</v>
      </c>
      <c r="P101" s="57">
        <f>I101+N101+O101</f>
        <v>65.61</v>
      </c>
      <c r="Q101" s="327" t="s">
        <v>29</v>
      </c>
      <c r="R101" s="327" t="s">
        <v>29</v>
      </c>
      <c r="S101" s="358">
        <f>D179</f>
        <v>-27.01</v>
      </c>
      <c r="T101" s="327" t="s">
        <v>29</v>
      </c>
      <c r="U101" s="356">
        <f>S101</f>
        <v>-27.01</v>
      </c>
      <c r="W101" s="159"/>
      <c r="X101" s="160"/>
      <c r="Y101" s="19"/>
      <c r="AH101" s="39"/>
      <c r="AI101" s="39"/>
      <c r="AJ101" s="39"/>
      <c r="AK101" s="39"/>
      <c r="AL101" s="39"/>
      <c r="AM101" s="39"/>
      <c r="AN101" s="39"/>
    </row>
    <row r="102" spans="2:25" ht="13.5">
      <c r="B102" s="56" t="s">
        <v>23</v>
      </c>
      <c r="C102" s="328"/>
      <c r="D102" s="328"/>
      <c r="E102" s="335"/>
      <c r="F102" s="328"/>
      <c r="G102" s="328"/>
      <c r="H102" s="356"/>
      <c r="I102" s="73">
        <f>G162</f>
        <v>479.44</v>
      </c>
      <c r="J102" s="328"/>
      <c r="K102" s="328"/>
      <c r="L102" s="328"/>
      <c r="M102" s="328"/>
      <c r="N102" s="358"/>
      <c r="O102" s="358"/>
      <c r="P102" s="57">
        <f>I102+N101+O101</f>
        <v>479.44</v>
      </c>
      <c r="Q102" s="328"/>
      <c r="R102" s="328"/>
      <c r="S102" s="358"/>
      <c r="T102" s="328"/>
      <c r="U102" s="356"/>
      <c r="W102" s="159"/>
      <c r="X102" s="160"/>
      <c r="Y102" s="19"/>
    </row>
    <row r="103" spans="2:25" ht="13.5">
      <c r="B103" s="54" t="s">
        <v>24</v>
      </c>
      <c r="C103" s="329"/>
      <c r="D103" s="329"/>
      <c r="E103" s="336"/>
      <c r="F103" s="329"/>
      <c r="G103" s="329"/>
      <c r="H103" s="357"/>
      <c r="I103" s="74">
        <f>G163</f>
        <v>1160.89</v>
      </c>
      <c r="J103" s="329"/>
      <c r="K103" s="329"/>
      <c r="L103" s="329"/>
      <c r="M103" s="329"/>
      <c r="N103" s="359"/>
      <c r="O103" s="359"/>
      <c r="P103" s="58">
        <f>I103+N101+O101</f>
        <v>1160.89</v>
      </c>
      <c r="Q103" s="329"/>
      <c r="R103" s="329"/>
      <c r="S103" s="359"/>
      <c r="T103" s="329"/>
      <c r="U103" s="357"/>
      <c r="W103" s="159"/>
      <c r="X103" s="160"/>
      <c r="Y103" s="19"/>
    </row>
    <row r="104" spans="2:40" s="9" customFormat="1" ht="25.5" customHeight="1">
      <c r="B104" s="112" t="s">
        <v>38</v>
      </c>
      <c r="C104" s="332" t="s">
        <v>43</v>
      </c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  <c r="U104" s="334"/>
      <c r="V104" s="113"/>
      <c r="W104" s="113"/>
      <c r="X104" s="113"/>
      <c r="Y104" s="113"/>
      <c r="Z104" s="113"/>
      <c r="AH104" s="39"/>
      <c r="AI104" s="39"/>
      <c r="AJ104" s="39"/>
      <c r="AK104" s="39"/>
      <c r="AL104" s="39"/>
      <c r="AM104" s="39"/>
      <c r="AN104" s="39"/>
    </row>
    <row r="105" spans="2:21" ht="13.5">
      <c r="B105" s="71"/>
      <c r="C105" s="46"/>
      <c r="D105" s="46"/>
      <c r="E105" s="46"/>
      <c r="F105" s="46"/>
      <c r="G105" s="46"/>
      <c r="H105" s="47"/>
      <c r="I105" s="80"/>
      <c r="J105" s="80"/>
      <c r="K105" s="80"/>
      <c r="L105" s="80"/>
      <c r="M105" s="80"/>
      <c r="N105" s="80"/>
      <c r="O105" s="80"/>
      <c r="P105" s="47"/>
      <c r="Q105" s="47"/>
      <c r="R105" s="80"/>
      <c r="S105" s="80"/>
      <c r="T105" s="9"/>
      <c r="U105" s="9"/>
    </row>
    <row r="106" spans="2:21" ht="13.5">
      <c r="B106" s="9"/>
      <c r="C106" s="9"/>
      <c r="D106" s="9"/>
      <c r="E106" s="9"/>
      <c r="F106" s="9"/>
      <c r="G106" s="9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2:21" ht="24" customHeight="1">
      <c r="B107" s="114" t="s">
        <v>56</v>
      </c>
      <c r="C107" s="12"/>
      <c r="D107" s="12"/>
      <c r="E107" s="12"/>
      <c r="F107" s="12"/>
      <c r="G107" s="12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2:21" ht="15" customHeight="1">
      <c r="B108" s="105" t="s">
        <v>44</v>
      </c>
      <c r="C108" s="12"/>
      <c r="D108" s="12"/>
      <c r="E108" s="12"/>
      <c r="F108" s="12"/>
      <c r="G108" s="12"/>
      <c r="H108" s="340" t="s">
        <v>28</v>
      </c>
      <c r="I108" s="10"/>
      <c r="J108" s="10"/>
      <c r="K108" s="10"/>
      <c r="L108" s="10"/>
      <c r="M108" s="10"/>
      <c r="N108" s="10"/>
      <c r="O108" s="10"/>
      <c r="P108" s="340" t="s">
        <v>47</v>
      </c>
      <c r="Q108" s="117"/>
      <c r="R108" s="10"/>
      <c r="S108" s="10"/>
      <c r="T108" s="10"/>
      <c r="U108" s="340" t="s">
        <v>30</v>
      </c>
    </row>
    <row r="109" spans="2:21" ht="15" customHeight="1">
      <c r="B109" s="115" t="s">
        <v>42</v>
      </c>
      <c r="C109" s="12"/>
      <c r="D109" s="12"/>
      <c r="E109" s="12"/>
      <c r="F109" s="12"/>
      <c r="G109" s="12"/>
      <c r="H109" s="341"/>
      <c r="I109" s="10"/>
      <c r="J109" s="10"/>
      <c r="K109" s="10"/>
      <c r="L109" s="10"/>
      <c r="M109" s="10"/>
      <c r="N109" s="10"/>
      <c r="O109" s="10"/>
      <c r="P109" s="341"/>
      <c r="Q109" s="117"/>
      <c r="R109" s="10"/>
      <c r="S109" s="10"/>
      <c r="T109" s="10"/>
      <c r="U109" s="341"/>
    </row>
    <row r="110" spans="2:21" ht="13.5">
      <c r="B110" s="103" t="s">
        <v>67</v>
      </c>
      <c r="C110" s="82" t="s">
        <v>13</v>
      </c>
      <c r="D110" s="82" t="s">
        <v>14</v>
      </c>
      <c r="E110" s="82" t="s">
        <v>0</v>
      </c>
      <c r="F110" s="107" t="s">
        <v>15</v>
      </c>
      <c r="G110" s="109" t="s">
        <v>16</v>
      </c>
      <c r="H110" s="343"/>
      <c r="I110" s="111" t="s">
        <v>17</v>
      </c>
      <c r="J110" s="34" t="s">
        <v>18</v>
      </c>
      <c r="K110" s="34" t="s">
        <v>6</v>
      </c>
      <c r="L110" s="34" t="s">
        <v>5</v>
      </c>
      <c r="M110" s="34" t="s">
        <v>1</v>
      </c>
      <c r="N110" s="45" t="s">
        <v>26</v>
      </c>
      <c r="O110" s="108" t="s">
        <v>27</v>
      </c>
      <c r="P110" s="343"/>
      <c r="Q110" s="34" t="s">
        <v>3</v>
      </c>
      <c r="R110" s="111" t="s">
        <v>4</v>
      </c>
      <c r="S110" s="34" t="s">
        <v>2</v>
      </c>
      <c r="T110" s="106" t="s">
        <v>19</v>
      </c>
      <c r="U110" s="343"/>
    </row>
    <row r="111" spans="2:21" ht="13.5">
      <c r="B111" s="16" t="s">
        <v>35</v>
      </c>
      <c r="C111" s="30"/>
      <c r="D111" s="31"/>
      <c r="E111" s="31"/>
      <c r="F111" s="30"/>
      <c r="G111" s="31"/>
      <c r="H111" s="32"/>
      <c r="I111" s="31"/>
      <c r="J111" s="30"/>
      <c r="K111" s="31"/>
      <c r="L111" s="31"/>
      <c r="M111" s="31"/>
      <c r="N111" s="31"/>
      <c r="O111" s="31"/>
      <c r="P111" s="21"/>
      <c r="Q111" s="21"/>
      <c r="R111" s="30"/>
      <c r="S111" s="31"/>
      <c r="T111" s="36"/>
      <c r="U111" s="36"/>
    </row>
    <row r="112" spans="2:21" ht="13.5">
      <c r="B112" s="6" t="s">
        <v>25</v>
      </c>
      <c r="C112" s="328">
        <f>ROUND(B14*C155,6)</f>
        <v>0.232931</v>
      </c>
      <c r="D112" s="328">
        <f>ROUND(B14*C156,6)</f>
        <v>0.029554</v>
      </c>
      <c r="E112" s="328">
        <f>C157</f>
        <v>0.007946</v>
      </c>
      <c r="F112" s="328">
        <f>C158</f>
        <v>0</v>
      </c>
      <c r="G112" s="328">
        <f>C159</f>
        <v>0</v>
      </c>
      <c r="H112" s="364">
        <f>SUM(C112:G117)</f>
        <v>0.27043100000000003</v>
      </c>
      <c r="I112" s="362" t="s">
        <v>29</v>
      </c>
      <c r="J112" s="165">
        <v>0</v>
      </c>
      <c r="K112" s="360">
        <f>ROUND(B14*H171,6)</f>
        <v>0.041773</v>
      </c>
      <c r="L112" s="360">
        <f>C172</f>
        <v>0.001526</v>
      </c>
      <c r="M112" s="360">
        <f>C173</f>
        <v>0</v>
      </c>
      <c r="N112" s="362" t="s">
        <v>29</v>
      </c>
      <c r="O112" s="362" t="s">
        <v>29</v>
      </c>
      <c r="P112" s="33">
        <f>J112+K112+L112+M112</f>
        <v>0.043299</v>
      </c>
      <c r="Q112" s="360">
        <f>D177</f>
        <v>0.001336</v>
      </c>
      <c r="R112" s="368">
        <f>C178</f>
        <v>0.014362</v>
      </c>
      <c r="S112" s="163">
        <v>0</v>
      </c>
      <c r="T112" s="360">
        <f>C184</f>
        <v>0.005699</v>
      </c>
      <c r="U112" s="33">
        <f>Q112+R112+S112+T112</f>
        <v>0.021397</v>
      </c>
    </row>
    <row r="113" spans="2:21" ht="13.5">
      <c r="B113" s="6" t="s">
        <v>7</v>
      </c>
      <c r="C113" s="328"/>
      <c r="D113" s="328"/>
      <c r="E113" s="328"/>
      <c r="F113" s="328"/>
      <c r="G113" s="328"/>
      <c r="H113" s="364"/>
      <c r="I113" s="362"/>
      <c r="J113" s="165">
        <f>H164</f>
        <v>0.198806</v>
      </c>
      <c r="K113" s="360"/>
      <c r="L113" s="360"/>
      <c r="M113" s="360"/>
      <c r="N113" s="362"/>
      <c r="O113" s="362"/>
      <c r="P113" s="33">
        <f>J113+K112+L112+M112</f>
        <v>0.24210500000000001</v>
      </c>
      <c r="Q113" s="360"/>
      <c r="R113" s="368"/>
      <c r="S113" s="163">
        <f>C179</f>
        <v>0.0376</v>
      </c>
      <c r="T113" s="360"/>
      <c r="U113" s="33">
        <f>Q112+R112+S113+T112</f>
        <v>0.058997</v>
      </c>
    </row>
    <row r="114" spans="2:21" ht="13.5">
      <c r="B114" s="6" t="s">
        <v>8</v>
      </c>
      <c r="C114" s="328"/>
      <c r="D114" s="328"/>
      <c r="E114" s="328"/>
      <c r="F114" s="328"/>
      <c r="G114" s="328"/>
      <c r="H114" s="364"/>
      <c r="I114" s="362"/>
      <c r="J114" s="165">
        <f>H165</f>
        <v>0.181962</v>
      </c>
      <c r="K114" s="360"/>
      <c r="L114" s="360"/>
      <c r="M114" s="360"/>
      <c r="N114" s="362"/>
      <c r="O114" s="362"/>
      <c r="P114" s="33">
        <f>J114+K112+L112+M112</f>
        <v>0.22526100000000002</v>
      </c>
      <c r="Q114" s="360"/>
      <c r="R114" s="368"/>
      <c r="S114" s="163">
        <f>C180</f>
        <v>0.0217</v>
      </c>
      <c r="T114" s="360"/>
      <c r="U114" s="33">
        <f>Q112+R112+S114+T112</f>
        <v>0.043097</v>
      </c>
    </row>
    <row r="115" spans="2:21" ht="13.5">
      <c r="B115" s="6" t="s">
        <v>9</v>
      </c>
      <c r="C115" s="328"/>
      <c r="D115" s="328"/>
      <c r="E115" s="328"/>
      <c r="F115" s="328"/>
      <c r="G115" s="328"/>
      <c r="H115" s="364"/>
      <c r="I115" s="362"/>
      <c r="J115" s="165">
        <f>H166</f>
        <v>0.182728</v>
      </c>
      <c r="K115" s="360"/>
      <c r="L115" s="360"/>
      <c r="M115" s="360"/>
      <c r="N115" s="362"/>
      <c r="O115" s="362"/>
      <c r="P115" s="33">
        <f>J115+K112+L112+M112</f>
        <v>0.226027</v>
      </c>
      <c r="Q115" s="360"/>
      <c r="R115" s="368"/>
      <c r="S115" s="163">
        <f>C181</f>
        <v>0.0173</v>
      </c>
      <c r="T115" s="360"/>
      <c r="U115" s="33">
        <f>Q112+R112+S115+T112</f>
        <v>0.038697</v>
      </c>
    </row>
    <row r="116" spans="2:21" ht="13.5">
      <c r="B116" s="6" t="s">
        <v>10</v>
      </c>
      <c r="C116" s="328"/>
      <c r="D116" s="328"/>
      <c r="E116" s="328"/>
      <c r="F116" s="328"/>
      <c r="G116" s="328"/>
      <c r="H116" s="364"/>
      <c r="I116" s="362"/>
      <c r="J116" s="165">
        <f>H167</f>
        <v>0.136535</v>
      </c>
      <c r="K116" s="360"/>
      <c r="L116" s="360"/>
      <c r="M116" s="360"/>
      <c r="N116" s="362"/>
      <c r="O116" s="362"/>
      <c r="P116" s="33">
        <f>J116+K112+L112+M112</f>
        <v>0.179834</v>
      </c>
      <c r="Q116" s="360"/>
      <c r="R116" s="368"/>
      <c r="S116" s="163">
        <f>C182</f>
        <v>0.012</v>
      </c>
      <c r="T116" s="360"/>
      <c r="U116" s="33">
        <f>Q112+R112+S116+T112</f>
        <v>0.033397</v>
      </c>
    </row>
    <row r="117" spans="2:21" ht="13.5">
      <c r="B117" s="6" t="s">
        <v>11</v>
      </c>
      <c r="C117" s="329"/>
      <c r="D117" s="329"/>
      <c r="E117" s="329"/>
      <c r="F117" s="329"/>
      <c r="G117" s="329"/>
      <c r="H117" s="365"/>
      <c r="I117" s="363"/>
      <c r="J117" s="165">
        <f>H168</f>
        <v>0.069161</v>
      </c>
      <c r="K117" s="361"/>
      <c r="L117" s="361"/>
      <c r="M117" s="361"/>
      <c r="N117" s="363"/>
      <c r="O117" s="363"/>
      <c r="P117" s="33">
        <f>J117+K112+L112+M112</f>
        <v>0.11246</v>
      </c>
      <c r="Q117" s="361"/>
      <c r="R117" s="369"/>
      <c r="S117" s="164">
        <f>C183</f>
        <v>0.0042</v>
      </c>
      <c r="T117" s="361"/>
      <c r="U117" s="33">
        <f>Q112+R112+S117+T112</f>
        <v>0.025596999999999998</v>
      </c>
    </row>
    <row r="118" spans="2:21" ht="13.5">
      <c r="B118" s="55" t="s">
        <v>34</v>
      </c>
      <c r="C118" s="48"/>
      <c r="D118" s="72"/>
      <c r="E118" s="48"/>
      <c r="F118" s="72"/>
      <c r="G118" s="72"/>
      <c r="H118" s="75"/>
      <c r="I118" s="50"/>
      <c r="J118" s="53"/>
      <c r="K118" s="50"/>
      <c r="L118" s="50"/>
      <c r="M118" s="53"/>
      <c r="N118" s="50"/>
      <c r="O118" s="53"/>
      <c r="P118" s="49"/>
      <c r="Q118" s="49"/>
      <c r="R118" s="53"/>
      <c r="S118" s="50"/>
      <c r="T118" s="36"/>
      <c r="U118" s="36"/>
    </row>
    <row r="119" spans="2:40" s="9" customFormat="1" ht="13.5">
      <c r="B119" s="56" t="s">
        <v>45</v>
      </c>
      <c r="C119" s="327" t="s">
        <v>29</v>
      </c>
      <c r="D119" s="327" t="s">
        <v>29</v>
      </c>
      <c r="E119" s="335">
        <f>E157</f>
        <v>78.82</v>
      </c>
      <c r="F119" s="327" t="s">
        <v>29</v>
      </c>
      <c r="G119" s="327" t="s">
        <v>29</v>
      </c>
      <c r="H119" s="356">
        <f>SUM(C119:G121)</f>
        <v>78.82</v>
      </c>
      <c r="I119" s="161">
        <f>H161</f>
        <v>73.15</v>
      </c>
      <c r="J119" s="327" t="s">
        <v>29</v>
      </c>
      <c r="K119" s="327" t="s">
        <v>29</v>
      </c>
      <c r="L119" s="327" t="s">
        <v>29</v>
      </c>
      <c r="M119" s="327" t="s">
        <v>29</v>
      </c>
      <c r="N119" s="358">
        <f>H174</f>
        <v>0</v>
      </c>
      <c r="O119" s="358">
        <f>H175</f>
        <v>0</v>
      </c>
      <c r="P119" s="57">
        <f>I119+N119+O119</f>
        <v>73.15</v>
      </c>
      <c r="Q119" s="346" t="s">
        <v>29</v>
      </c>
      <c r="R119" s="346" t="s">
        <v>29</v>
      </c>
      <c r="S119" s="358">
        <f>D179</f>
        <v>-27.01</v>
      </c>
      <c r="T119" s="327" t="s">
        <v>29</v>
      </c>
      <c r="U119" s="356">
        <f>S119</f>
        <v>-27.01</v>
      </c>
      <c r="W119" s="51"/>
      <c r="AH119" s="39"/>
      <c r="AI119" s="39"/>
      <c r="AJ119" s="39"/>
      <c r="AK119" s="39"/>
      <c r="AL119" s="39"/>
      <c r="AM119" s="39"/>
      <c r="AN119" s="39"/>
    </row>
    <row r="120" spans="2:21" ht="13.5">
      <c r="B120" s="56" t="s">
        <v>23</v>
      </c>
      <c r="C120" s="328"/>
      <c r="D120" s="328"/>
      <c r="E120" s="335"/>
      <c r="F120" s="328"/>
      <c r="G120" s="328"/>
      <c r="H120" s="356"/>
      <c r="I120" s="161">
        <f>H162</f>
        <v>480.43999999999994</v>
      </c>
      <c r="J120" s="328"/>
      <c r="K120" s="328"/>
      <c r="L120" s="328"/>
      <c r="M120" s="328"/>
      <c r="N120" s="358"/>
      <c r="O120" s="358"/>
      <c r="P120" s="57">
        <f>I120+N119+O119</f>
        <v>480.43999999999994</v>
      </c>
      <c r="Q120" s="347"/>
      <c r="R120" s="347"/>
      <c r="S120" s="358"/>
      <c r="T120" s="328"/>
      <c r="U120" s="356"/>
    </row>
    <row r="121" spans="2:21" ht="13.5">
      <c r="B121" s="54" t="s">
        <v>24</v>
      </c>
      <c r="C121" s="329"/>
      <c r="D121" s="329"/>
      <c r="E121" s="336"/>
      <c r="F121" s="329"/>
      <c r="G121" s="329"/>
      <c r="H121" s="357"/>
      <c r="I121" s="162">
        <f>H163</f>
        <v>1311.53</v>
      </c>
      <c r="J121" s="329"/>
      <c r="K121" s="329"/>
      <c r="L121" s="329"/>
      <c r="M121" s="329"/>
      <c r="N121" s="359"/>
      <c r="O121" s="359"/>
      <c r="P121" s="58">
        <f>I121+N119+O119</f>
        <v>1311.53</v>
      </c>
      <c r="Q121" s="348"/>
      <c r="R121" s="348"/>
      <c r="S121" s="359"/>
      <c r="T121" s="329"/>
      <c r="U121" s="357"/>
    </row>
    <row r="122" spans="2:40" s="9" customFormat="1" ht="25.5" customHeight="1">
      <c r="B122" s="112" t="s">
        <v>38</v>
      </c>
      <c r="C122" s="332" t="s">
        <v>43</v>
      </c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33"/>
      <c r="T122" s="333"/>
      <c r="U122" s="334"/>
      <c r="V122" s="113"/>
      <c r="W122" s="113"/>
      <c r="X122" s="113"/>
      <c r="Y122" s="113"/>
      <c r="Z122" s="113"/>
      <c r="AH122" s="39"/>
      <c r="AI122" s="39"/>
      <c r="AJ122" s="39"/>
      <c r="AK122" s="39"/>
      <c r="AL122" s="39"/>
      <c r="AM122" s="39"/>
      <c r="AN122" s="39"/>
    </row>
    <row r="123" spans="2:21" ht="13.5">
      <c r="B123" s="71"/>
      <c r="H123" s="2"/>
      <c r="I123" s="2"/>
      <c r="J123" s="2"/>
      <c r="K123" s="2"/>
      <c r="L123" s="2"/>
      <c r="M123" s="2"/>
      <c r="N123" s="2"/>
      <c r="O123" s="2"/>
      <c r="P123" s="3"/>
      <c r="Q123" s="3"/>
      <c r="R123" s="2"/>
      <c r="S123" s="2"/>
      <c r="T123" s="2"/>
      <c r="U123" s="2"/>
    </row>
    <row r="124" spans="8:21" ht="13.5">
      <c r="H124" s="2"/>
      <c r="I124" s="2"/>
      <c r="J124" s="2"/>
      <c r="K124" s="2"/>
      <c r="L124" s="2"/>
      <c r="M124" s="2"/>
      <c r="N124" s="2"/>
      <c r="O124" s="2"/>
      <c r="P124" s="3"/>
      <c r="Q124" s="3"/>
      <c r="R124" s="2"/>
      <c r="S124" s="2"/>
      <c r="T124" s="2"/>
      <c r="U124" s="2"/>
    </row>
    <row r="125" spans="8:21" ht="13.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8:21" ht="13.5">
      <c r="H126" s="2"/>
      <c r="I126" s="2"/>
      <c r="J126" s="2"/>
      <c r="K126" s="2"/>
      <c r="L126" s="2"/>
      <c r="M126" s="2"/>
      <c r="N126" s="2"/>
      <c r="O126" s="2"/>
      <c r="P126" s="3"/>
      <c r="Q126" s="3"/>
      <c r="R126" s="2"/>
      <c r="S126" s="2"/>
      <c r="T126" s="2"/>
      <c r="U126" s="2"/>
    </row>
    <row r="127" spans="8:21" ht="13.5">
      <c r="H127" s="7"/>
      <c r="I127" s="7"/>
      <c r="J127" s="7"/>
      <c r="K127" s="7"/>
      <c r="L127" s="7"/>
      <c r="M127" s="7"/>
      <c r="N127" s="7"/>
      <c r="O127" s="7"/>
      <c r="P127" s="8"/>
      <c r="Q127" s="8"/>
      <c r="R127" s="7"/>
      <c r="S127" s="7"/>
      <c r="T127" s="7"/>
      <c r="U127" s="7"/>
    </row>
    <row r="128" spans="8:21" ht="13.5">
      <c r="H128" s="7"/>
      <c r="I128" s="7"/>
      <c r="J128" s="7"/>
      <c r="K128" s="7"/>
      <c r="L128" s="7"/>
      <c r="M128" s="7"/>
      <c r="N128" s="7"/>
      <c r="O128" s="7"/>
      <c r="P128" s="8"/>
      <c r="Q128" s="8"/>
      <c r="R128" s="7"/>
      <c r="S128" s="7"/>
      <c r="T128" s="7"/>
      <c r="U128" s="7"/>
    </row>
    <row r="129" spans="8:40" ht="13.5">
      <c r="H129" s="7"/>
      <c r="I129" s="7"/>
      <c r="J129" s="7"/>
      <c r="K129" s="7"/>
      <c r="L129" s="7"/>
      <c r="M129" s="7"/>
      <c r="N129" s="7"/>
      <c r="O129" s="7"/>
      <c r="P129" s="8"/>
      <c r="Q129" s="8"/>
      <c r="R129" s="7"/>
      <c r="S129" s="7"/>
      <c r="T129" s="7"/>
      <c r="U129" s="7"/>
      <c r="V129" s="1"/>
      <c r="W129" s="9"/>
      <c r="AH129" s="1"/>
      <c r="AI129" s="1"/>
      <c r="AJ129" s="1"/>
      <c r="AK129" s="1"/>
      <c r="AL129" s="1"/>
      <c r="AM129" s="1"/>
      <c r="AN129" s="1"/>
    </row>
    <row r="130" spans="8:40" ht="13.5">
      <c r="H130" s="7"/>
      <c r="I130" s="7"/>
      <c r="J130" s="7"/>
      <c r="K130" s="7"/>
      <c r="L130" s="7"/>
      <c r="M130" s="7"/>
      <c r="N130" s="7"/>
      <c r="O130" s="7"/>
      <c r="P130" s="8"/>
      <c r="Q130" s="8"/>
      <c r="R130" s="7"/>
      <c r="S130" s="7"/>
      <c r="T130" s="7"/>
      <c r="U130" s="7"/>
      <c r="V130" s="1"/>
      <c r="W130" s="9"/>
      <c r="AH130" s="1"/>
      <c r="AI130" s="1"/>
      <c r="AJ130" s="1"/>
      <c r="AK130" s="1"/>
      <c r="AL130" s="1"/>
      <c r="AM130" s="1"/>
      <c r="AN130" s="1"/>
    </row>
    <row r="131" spans="8:40" ht="13.5">
      <c r="H131" s="7"/>
      <c r="I131" s="7"/>
      <c r="J131" s="7"/>
      <c r="K131" s="7"/>
      <c r="L131" s="7"/>
      <c r="M131" s="7"/>
      <c r="N131" s="7"/>
      <c r="O131" s="7"/>
      <c r="P131" s="8"/>
      <c r="Q131" s="8"/>
      <c r="R131" s="7"/>
      <c r="S131" s="7"/>
      <c r="T131" s="7"/>
      <c r="U131" s="7"/>
      <c r="V131" s="1"/>
      <c r="W131" s="9"/>
      <c r="AH131" s="1"/>
      <c r="AI131" s="1"/>
      <c r="AJ131" s="1"/>
      <c r="AK131" s="1"/>
      <c r="AL131" s="1"/>
      <c r="AM131" s="1"/>
      <c r="AN131" s="1"/>
    </row>
    <row r="132" spans="8:40" ht="13.5">
      <c r="H132" s="7"/>
      <c r="I132" s="7"/>
      <c r="J132" s="7"/>
      <c r="K132" s="7"/>
      <c r="L132" s="7"/>
      <c r="M132" s="7"/>
      <c r="N132" s="7"/>
      <c r="O132" s="7"/>
      <c r="P132" s="8"/>
      <c r="Q132" s="8"/>
      <c r="R132" s="7"/>
      <c r="S132" s="7"/>
      <c r="T132" s="7"/>
      <c r="U132" s="7"/>
      <c r="V132" s="1"/>
      <c r="W132" s="9"/>
      <c r="AH132" s="1"/>
      <c r="AI132" s="1"/>
      <c r="AJ132" s="1"/>
      <c r="AK132" s="1"/>
      <c r="AL132" s="1"/>
      <c r="AM132" s="1"/>
      <c r="AN132" s="1"/>
    </row>
    <row r="133" spans="8:40" ht="13.5">
      <c r="H133" s="2"/>
      <c r="I133" s="2"/>
      <c r="J133" s="2"/>
      <c r="K133" s="2"/>
      <c r="L133" s="2"/>
      <c r="M133" s="2"/>
      <c r="N133" s="2"/>
      <c r="O133" s="2"/>
      <c r="P133" s="3"/>
      <c r="Q133" s="3"/>
      <c r="R133" s="2"/>
      <c r="S133" s="2"/>
      <c r="T133" s="2"/>
      <c r="U133" s="2"/>
      <c r="V133" s="1"/>
      <c r="W133" s="9"/>
      <c r="AH133" s="1"/>
      <c r="AI133" s="1"/>
      <c r="AJ133" s="1"/>
      <c r="AK133" s="1"/>
      <c r="AL133" s="1"/>
      <c r="AM133" s="1"/>
      <c r="AN133" s="1"/>
    </row>
    <row r="150" spans="2:40" ht="13.5">
      <c r="B150" s="68"/>
      <c r="V150" s="1"/>
      <c r="W150" s="9"/>
      <c r="AH150" s="1"/>
      <c r="AI150" s="1"/>
      <c r="AJ150" s="1"/>
      <c r="AK150" s="1"/>
      <c r="AL150" s="1"/>
      <c r="AM150" s="1"/>
      <c r="AN150" s="1"/>
    </row>
    <row r="151" spans="2:40" ht="13.5">
      <c r="B151" s="68"/>
      <c r="V151" s="1"/>
      <c r="W151" s="9"/>
      <c r="AH151" s="1"/>
      <c r="AI151" s="1"/>
      <c r="AJ151" s="1"/>
      <c r="AK151" s="1"/>
      <c r="AL151" s="1"/>
      <c r="AM151" s="1"/>
      <c r="AN151" s="1"/>
    </row>
    <row r="152" spans="2:40" ht="13.5">
      <c r="B152" s="68"/>
      <c r="V152" s="1"/>
      <c r="W152" s="9"/>
      <c r="AH152" s="1"/>
      <c r="AI152" s="1"/>
      <c r="AJ152" s="1"/>
      <c r="AK152" s="1"/>
      <c r="AL152" s="1"/>
      <c r="AM152" s="1"/>
      <c r="AN152" s="1"/>
    </row>
    <row r="153" spans="2:40" ht="13.5">
      <c r="B153" s="68"/>
      <c r="V153" s="1"/>
      <c r="W153" s="9"/>
      <c r="AH153" s="1"/>
      <c r="AI153" s="1"/>
      <c r="AJ153" s="1"/>
      <c r="AK153" s="1"/>
      <c r="AL153" s="1"/>
      <c r="AM153" s="1"/>
      <c r="AN153" s="1"/>
    </row>
    <row r="154" spans="2:26" s="127" customFormat="1" ht="13.5">
      <c r="B154" s="133"/>
      <c r="W154" s="128"/>
      <c r="X154" s="128"/>
      <c r="Y154" s="128"/>
      <c r="Z154" s="128"/>
    </row>
    <row r="155" spans="2:26" s="127" customFormat="1" ht="12.75" customHeight="1">
      <c r="B155" s="125" t="s">
        <v>13</v>
      </c>
      <c r="C155" s="126">
        <v>6.047013</v>
      </c>
      <c r="W155" s="128"/>
      <c r="X155" s="128"/>
      <c r="Y155" s="128"/>
      <c r="Z155" s="128"/>
    </row>
    <row r="156" spans="2:26" s="127" customFormat="1" ht="12.75" customHeight="1">
      <c r="B156" s="125" t="s">
        <v>14</v>
      </c>
      <c r="C156" s="126">
        <v>0.767231</v>
      </c>
      <c r="W156" s="128"/>
      <c r="X156" s="128"/>
      <c r="Y156" s="128"/>
      <c r="Z156" s="128"/>
    </row>
    <row r="157" spans="2:26" s="127" customFormat="1" ht="12.75" customHeight="1">
      <c r="B157" s="129" t="s">
        <v>0</v>
      </c>
      <c r="C157" s="130">
        <v>0.007946</v>
      </c>
      <c r="D157" s="131">
        <v>60.01</v>
      </c>
      <c r="E157" s="131">
        <v>78.82</v>
      </c>
      <c r="W157" s="128"/>
      <c r="X157" s="128"/>
      <c r="Y157" s="128"/>
      <c r="Z157" s="128"/>
    </row>
    <row r="158" spans="2:26" s="127" customFormat="1" ht="12.75" customHeight="1">
      <c r="B158" s="129" t="s">
        <v>15</v>
      </c>
      <c r="C158" s="130">
        <v>0</v>
      </c>
      <c r="D158" s="132"/>
      <c r="W158" s="128"/>
      <c r="X158" s="128"/>
      <c r="Y158" s="128"/>
      <c r="Z158" s="128"/>
    </row>
    <row r="159" spans="2:26" s="127" customFormat="1" ht="12.75" customHeight="1">
      <c r="B159" s="129" t="s">
        <v>16</v>
      </c>
      <c r="C159" s="130">
        <v>0</v>
      </c>
      <c r="D159" s="132"/>
      <c r="W159" s="128"/>
      <c r="X159" s="128"/>
      <c r="Y159" s="128"/>
      <c r="Z159" s="128"/>
    </row>
    <row r="160" spans="2:26" s="127" customFormat="1" ht="12.75" customHeight="1">
      <c r="B160" s="133"/>
      <c r="W160" s="128"/>
      <c r="X160" s="128"/>
      <c r="Y160" s="128"/>
      <c r="Z160" s="128"/>
    </row>
    <row r="161" spans="2:26" s="127" customFormat="1" ht="12.75" customHeight="1">
      <c r="B161" s="129" t="s">
        <v>17</v>
      </c>
      <c r="C161" s="131">
        <v>60.24999999999999</v>
      </c>
      <c r="D161" s="131">
        <v>51.279999999999994</v>
      </c>
      <c r="E161" s="131">
        <v>56.77</v>
      </c>
      <c r="F161" s="131">
        <v>52.48</v>
      </c>
      <c r="G161" s="131">
        <v>65.61</v>
      </c>
      <c r="H161" s="131">
        <v>73.15</v>
      </c>
      <c r="W161" s="128"/>
      <c r="X161" s="128"/>
      <c r="Y161" s="128"/>
      <c r="Z161" s="128"/>
    </row>
    <row r="162" spans="2:26" s="127" customFormat="1" ht="12.75" customHeight="1">
      <c r="B162" s="129"/>
      <c r="C162" s="131">
        <v>449.72</v>
      </c>
      <c r="D162" s="131">
        <v>383.35</v>
      </c>
      <c r="E162" s="131">
        <v>403.62</v>
      </c>
      <c r="F162" s="131">
        <v>371.11</v>
      </c>
      <c r="G162" s="131">
        <v>479.44</v>
      </c>
      <c r="H162" s="131">
        <v>480.43999999999994</v>
      </c>
      <c r="W162" s="128"/>
      <c r="X162" s="128"/>
      <c r="Y162" s="128"/>
      <c r="Z162" s="128"/>
    </row>
    <row r="163" spans="2:26" s="127" customFormat="1" ht="12.75" customHeight="1">
      <c r="B163" s="129"/>
      <c r="C163" s="131">
        <v>1057.28</v>
      </c>
      <c r="D163" s="131">
        <v>901.04</v>
      </c>
      <c r="E163" s="131">
        <v>973.21</v>
      </c>
      <c r="F163" s="131">
        <v>900.97</v>
      </c>
      <c r="G163" s="131">
        <v>1160.89</v>
      </c>
      <c r="H163" s="131">
        <v>1311.53</v>
      </c>
      <c r="W163" s="128"/>
      <c r="X163" s="128"/>
      <c r="Y163" s="128"/>
      <c r="Z163" s="128"/>
    </row>
    <row r="164" spans="2:26" s="127" customFormat="1" ht="12.75" customHeight="1">
      <c r="B164" s="129" t="s">
        <v>18</v>
      </c>
      <c r="C164" s="130">
        <v>0.083194</v>
      </c>
      <c r="D164" s="130">
        <v>0.06462</v>
      </c>
      <c r="E164" s="130">
        <v>0.08999</v>
      </c>
      <c r="F164" s="130">
        <v>0.114771</v>
      </c>
      <c r="G164" s="130">
        <v>0.145273</v>
      </c>
      <c r="H164" s="130">
        <v>0.198806</v>
      </c>
      <c r="W164" s="128"/>
      <c r="X164" s="128"/>
      <c r="Y164" s="128"/>
      <c r="Z164" s="128"/>
    </row>
    <row r="165" spans="2:26" s="127" customFormat="1" ht="12.75" customHeight="1">
      <c r="B165" s="134"/>
      <c r="C165" s="130">
        <v>0.076146</v>
      </c>
      <c r="D165" s="130">
        <v>0.059145</v>
      </c>
      <c r="E165" s="130">
        <v>0.082366</v>
      </c>
      <c r="F165" s="130">
        <v>0.105047</v>
      </c>
      <c r="G165" s="130">
        <v>0.132965</v>
      </c>
      <c r="H165" s="130">
        <v>0.181962</v>
      </c>
      <c r="W165" s="128"/>
      <c r="X165" s="128"/>
      <c r="Y165" s="128"/>
      <c r="Z165" s="128"/>
    </row>
    <row r="166" spans="2:26" s="127" customFormat="1" ht="12.75" customHeight="1">
      <c r="B166" s="134"/>
      <c r="C166" s="130">
        <v>0.076466</v>
      </c>
      <c r="D166" s="130">
        <v>0.059394</v>
      </c>
      <c r="E166" s="130">
        <v>0.082712</v>
      </c>
      <c r="F166" s="130">
        <v>0.105489</v>
      </c>
      <c r="G166" s="130">
        <v>0.133524</v>
      </c>
      <c r="H166" s="130">
        <v>0.182728</v>
      </c>
      <c r="W166" s="128"/>
      <c r="X166" s="128"/>
      <c r="Y166" s="128"/>
      <c r="Z166" s="128"/>
    </row>
    <row r="167" spans="2:26" s="127" customFormat="1" ht="12.75" customHeight="1">
      <c r="B167" s="134"/>
      <c r="C167" s="130">
        <v>0.057136</v>
      </c>
      <c r="D167" s="130">
        <v>0.04438</v>
      </c>
      <c r="E167" s="130">
        <v>0.061803</v>
      </c>
      <c r="F167" s="130">
        <v>0.078822</v>
      </c>
      <c r="G167" s="130">
        <v>0.09977</v>
      </c>
      <c r="H167" s="130">
        <v>0.136535</v>
      </c>
      <c r="W167" s="128"/>
      <c r="X167" s="128"/>
      <c r="Y167" s="128"/>
      <c r="Z167" s="128"/>
    </row>
    <row r="168" spans="2:26" s="127" customFormat="1" ht="12.75" customHeight="1">
      <c r="B168" s="134"/>
      <c r="C168" s="130">
        <v>0.028942</v>
      </c>
      <c r="D168" s="130">
        <v>0.02248</v>
      </c>
      <c r="E168" s="130">
        <v>0.031306</v>
      </c>
      <c r="F168" s="130">
        <v>0.039927</v>
      </c>
      <c r="G168" s="130">
        <v>0.050538</v>
      </c>
      <c r="H168" s="130">
        <v>0.069161</v>
      </c>
      <c r="W168" s="128"/>
      <c r="X168" s="128"/>
      <c r="Y168" s="128"/>
      <c r="Z168" s="128"/>
    </row>
    <row r="169" spans="2:26" s="127" customFormat="1" ht="12.75" customHeight="1">
      <c r="B169" s="134"/>
      <c r="C169" s="130">
        <v>0.014204</v>
      </c>
      <c r="D169" s="130">
        <v>0.011033</v>
      </c>
      <c r="E169" s="130">
        <v>0.015364</v>
      </c>
      <c r="F169" s="130">
        <v>0.019595</v>
      </c>
      <c r="G169" s="130">
        <v>0.024803</v>
      </c>
      <c r="H169" s="130">
        <v>0.033942</v>
      </c>
      <c r="W169" s="128"/>
      <c r="X169" s="128"/>
      <c r="Y169" s="128"/>
      <c r="Z169" s="128"/>
    </row>
    <row r="170" spans="2:26" s="127" customFormat="1" ht="12.75" customHeight="1">
      <c r="B170" s="134"/>
      <c r="C170" s="130">
        <v>0.003951</v>
      </c>
      <c r="D170" s="130">
        <v>0.003069</v>
      </c>
      <c r="E170" s="130">
        <v>0.004274</v>
      </c>
      <c r="F170" s="130">
        <v>0.005451</v>
      </c>
      <c r="G170" s="130">
        <v>0.0069</v>
      </c>
      <c r="H170" s="130">
        <v>0.009443</v>
      </c>
      <c r="W170" s="128"/>
      <c r="X170" s="128"/>
      <c r="Y170" s="128"/>
      <c r="Z170" s="128"/>
    </row>
    <row r="171" spans="2:26" s="127" customFormat="1" ht="12.75" customHeight="1">
      <c r="B171" s="125" t="s">
        <v>6</v>
      </c>
      <c r="C171" s="126">
        <v>1.298605530416</v>
      </c>
      <c r="D171" s="126">
        <v>1.129789530416</v>
      </c>
      <c r="E171" s="126">
        <v>1.289471530416</v>
      </c>
      <c r="F171" s="126">
        <v>1.228647530416</v>
      </c>
      <c r="G171" s="126">
        <v>1.170130530416</v>
      </c>
      <c r="H171" s="126">
        <v>1.084449530416</v>
      </c>
      <c r="W171" s="128"/>
      <c r="X171" s="128"/>
      <c r="Y171" s="128"/>
      <c r="Z171" s="128"/>
    </row>
    <row r="172" spans="2:26" s="127" customFormat="1" ht="12.75" customHeight="1">
      <c r="B172" s="129" t="s">
        <v>5</v>
      </c>
      <c r="C172" s="130">
        <v>0.001526</v>
      </c>
      <c r="W172" s="128"/>
      <c r="X172" s="128"/>
      <c r="Y172" s="128"/>
      <c r="Z172" s="128"/>
    </row>
    <row r="173" spans="2:26" s="127" customFormat="1" ht="12.75" customHeight="1">
      <c r="B173" s="129" t="s">
        <v>1</v>
      </c>
      <c r="C173" s="130">
        <v>0</v>
      </c>
      <c r="W173" s="128"/>
      <c r="X173" s="128"/>
      <c r="Y173" s="128"/>
      <c r="Z173" s="128"/>
    </row>
    <row r="174" spans="2:26" s="127" customFormat="1" ht="12.75" customHeight="1">
      <c r="B174" s="129" t="s">
        <v>26</v>
      </c>
      <c r="C174" s="130">
        <v>0</v>
      </c>
      <c r="D174" s="130">
        <v>0</v>
      </c>
      <c r="E174" s="130">
        <v>0</v>
      </c>
      <c r="F174" s="130">
        <v>0</v>
      </c>
      <c r="G174" s="130">
        <v>0</v>
      </c>
      <c r="H174" s="130">
        <v>0</v>
      </c>
      <c r="W174" s="128"/>
      <c r="X174" s="128"/>
      <c r="Y174" s="128"/>
      <c r="Z174" s="128"/>
    </row>
    <row r="175" spans="2:26" s="127" customFormat="1" ht="12.75" customHeight="1">
      <c r="B175" s="129" t="s">
        <v>27</v>
      </c>
      <c r="C175" s="130">
        <v>0</v>
      </c>
      <c r="D175" s="130">
        <v>0</v>
      </c>
      <c r="E175" s="130">
        <v>0</v>
      </c>
      <c r="F175" s="130">
        <v>0</v>
      </c>
      <c r="G175" s="130">
        <v>0</v>
      </c>
      <c r="H175" s="130">
        <v>0</v>
      </c>
      <c r="W175" s="128"/>
      <c r="X175" s="128"/>
      <c r="Y175" s="128"/>
      <c r="Z175" s="128"/>
    </row>
    <row r="176" spans="2:26" s="127" customFormat="1" ht="12.75" customHeight="1">
      <c r="B176" s="133"/>
      <c r="W176" s="128"/>
      <c r="X176" s="128"/>
      <c r="Y176" s="128"/>
      <c r="Z176" s="128"/>
    </row>
    <row r="177" spans="2:26" s="127" customFormat="1" ht="12.75" customHeight="1">
      <c r="B177" s="129" t="s">
        <v>3</v>
      </c>
      <c r="C177" s="130">
        <v>0</v>
      </c>
      <c r="D177" s="127">
        <v>0.001336</v>
      </c>
      <c r="W177" s="128"/>
      <c r="X177" s="128"/>
      <c r="Y177" s="128"/>
      <c r="Z177" s="128"/>
    </row>
    <row r="178" spans="2:26" s="127" customFormat="1" ht="12.75" customHeight="1">
      <c r="B178" s="129" t="s">
        <v>4</v>
      </c>
      <c r="C178" s="130">
        <v>0.014362</v>
      </c>
      <c r="W178" s="128"/>
      <c r="X178" s="128"/>
      <c r="Y178" s="128"/>
      <c r="Z178" s="128"/>
    </row>
    <row r="179" spans="2:26" s="127" customFormat="1" ht="12.75" customHeight="1">
      <c r="B179" s="129" t="s">
        <v>2</v>
      </c>
      <c r="C179" s="130">
        <v>0.0376</v>
      </c>
      <c r="D179" s="131">
        <v>-27.01</v>
      </c>
      <c r="W179" s="128"/>
      <c r="X179" s="128"/>
      <c r="Y179" s="128"/>
      <c r="Z179" s="128"/>
    </row>
    <row r="180" spans="2:26" s="127" customFormat="1" ht="12.75" customHeight="1">
      <c r="B180" s="134"/>
      <c r="C180" s="130">
        <v>0.0217</v>
      </c>
      <c r="W180" s="128"/>
      <c r="X180" s="128"/>
      <c r="Y180" s="128"/>
      <c r="Z180" s="128"/>
    </row>
    <row r="181" spans="2:26" s="127" customFormat="1" ht="12.75" customHeight="1">
      <c r="B181" s="134"/>
      <c r="C181" s="130">
        <v>0.0173</v>
      </c>
      <c r="W181" s="128"/>
      <c r="X181" s="128"/>
      <c r="Y181" s="128"/>
      <c r="Z181" s="128"/>
    </row>
    <row r="182" spans="2:26" s="127" customFormat="1" ht="12.75" customHeight="1">
      <c r="B182" s="134"/>
      <c r="C182" s="130">
        <v>0.012</v>
      </c>
      <c r="W182" s="128"/>
      <c r="X182" s="128"/>
      <c r="Y182" s="128"/>
      <c r="Z182" s="128"/>
    </row>
    <row r="183" spans="2:26" s="127" customFormat="1" ht="12.75" customHeight="1">
      <c r="B183" s="134"/>
      <c r="C183" s="130">
        <v>0.0042</v>
      </c>
      <c r="W183" s="128"/>
      <c r="X183" s="128"/>
      <c r="Y183" s="128"/>
      <c r="Z183" s="128"/>
    </row>
    <row r="184" spans="2:26" s="127" customFormat="1" ht="12.75" customHeight="1">
      <c r="B184" s="129" t="s">
        <v>19</v>
      </c>
      <c r="C184" s="130">
        <v>0.005699</v>
      </c>
      <c r="W184" s="128"/>
      <c r="X184" s="128"/>
      <c r="Y184" s="128"/>
      <c r="Z184" s="128"/>
    </row>
    <row r="185" spans="2:26" s="127" customFormat="1" ht="13.5">
      <c r="B185" s="133"/>
      <c r="W185" s="128"/>
      <c r="X185" s="128"/>
      <c r="Y185" s="128"/>
      <c r="Z185" s="128"/>
    </row>
  </sheetData>
  <sheetProtection/>
  <mergeCells count="217">
    <mergeCell ref="H18:H20"/>
    <mergeCell ref="P18:P20"/>
    <mergeCell ref="C22:C27"/>
    <mergeCell ref="D22:D27"/>
    <mergeCell ref="E22:E27"/>
    <mergeCell ref="F22:F27"/>
    <mergeCell ref="G22:G27"/>
    <mergeCell ref="H22:H27"/>
    <mergeCell ref="I22:I27"/>
    <mergeCell ref="K22:K27"/>
    <mergeCell ref="L22:L27"/>
    <mergeCell ref="M22:M27"/>
    <mergeCell ref="N22:N27"/>
    <mergeCell ref="O22:O27"/>
    <mergeCell ref="R29:R31"/>
    <mergeCell ref="Q22:Q27"/>
    <mergeCell ref="O29:O31"/>
    <mergeCell ref="Q29:Q31"/>
    <mergeCell ref="C29:C31"/>
    <mergeCell ref="D29:D31"/>
    <mergeCell ref="E29:E31"/>
    <mergeCell ref="F29:F31"/>
    <mergeCell ref="G29:G31"/>
    <mergeCell ref="H29:H31"/>
    <mergeCell ref="J29:J31"/>
    <mergeCell ref="K29:K31"/>
    <mergeCell ref="H40:H45"/>
    <mergeCell ref="S29:S31"/>
    <mergeCell ref="T29:T31"/>
    <mergeCell ref="H36:H38"/>
    <mergeCell ref="P36:P38"/>
    <mergeCell ref="L29:L31"/>
    <mergeCell ref="M29:M31"/>
    <mergeCell ref="N29:N31"/>
    <mergeCell ref="K40:K45"/>
    <mergeCell ref="L40:L45"/>
    <mergeCell ref="M40:M45"/>
    <mergeCell ref="N40:N45"/>
    <mergeCell ref="O40:O45"/>
    <mergeCell ref="C40:C45"/>
    <mergeCell ref="D40:D45"/>
    <mergeCell ref="E40:E45"/>
    <mergeCell ref="F40:F45"/>
    <mergeCell ref="G40:G45"/>
    <mergeCell ref="Q40:Q45"/>
    <mergeCell ref="C47:C49"/>
    <mergeCell ref="D47:D49"/>
    <mergeCell ref="E47:E49"/>
    <mergeCell ref="F47:F49"/>
    <mergeCell ref="G47:G49"/>
    <mergeCell ref="H47:H49"/>
    <mergeCell ref="J47:J49"/>
    <mergeCell ref="K47:K49"/>
    <mergeCell ref="I40:I45"/>
    <mergeCell ref="S47:S49"/>
    <mergeCell ref="T47:T49"/>
    <mergeCell ref="H54:H56"/>
    <mergeCell ref="P54:P56"/>
    <mergeCell ref="L47:L49"/>
    <mergeCell ref="M47:M49"/>
    <mergeCell ref="N47:N49"/>
    <mergeCell ref="O47:O49"/>
    <mergeCell ref="Q47:Q49"/>
    <mergeCell ref="R47:R49"/>
    <mergeCell ref="C58:C63"/>
    <mergeCell ref="D58:D63"/>
    <mergeCell ref="E58:E63"/>
    <mergeCell ref="F58:F63"/>
    <mergeCell ref="G58:G63"/>
    <mergeCell ref="H58:H63"/>
    <mergeCell ref="J65:J67"/>
    <mergeCell ref="K65:K67"/>
    <mergeCell ref="I58:I63"/>
    <mergeCell ref="K58:K63"/>
    <mergeCell ref="L58:L63"/>
    <mergeCell ref="M58:M63"/>
    <mergeCell ref="C65:C67"/>
    <mergeCell ref="D65:D67"/>
    <mergeCell ref="E65:E67"/>
    <mergeCell ref="F65:F67"/>
    <mergeCell ref="G65:G67"/>
    <mergeCell ref="H65:H67"/>
    <mergeCell ref="S65:S67"/>
    <mergeCell ref="T65:T67"/>
    <mergeCell ref="H72:H74"/>
    <mergeCell ref="P72:P74"/>
    <mergeCell ref="L65:L67"/>
    <mergeCell ref="M65:M67"/>
    <mergeCell ref="N65:N67"/>
    <mergeCell ref="O65:O67"/>
    <mergeCell ref="Q65:Q67"/>
    <mergeCell ref="R65:R67"/>
    <mergeCell ref="N76:N81"/>
    <mergeCell ref="O76:O81"/>
    <mergeCell ref="C76:C81"/>
    <mergeCell ref="D76:D81"/>
    <mergeCell ref="E76:E81"/>
    <mergeCell ref="F76:F81"/>
    <mergeCell ref="G76:G81"/>
    <mergeCell ref="H76:H81"/>
    <mergeCell ref="J83:J85"/>
    <mergeCell ref="K83:K85"/>
    <mergeCell ref="I76:I81"/>
    <mergeCell ref="K76:K81"/>
    <mergeCell ref="L76:L81"/>
    <mergeCell ref="M76:M81"/>
    <mergeCell ref="C83:C85"/>
    <mergeCell ref="D83:D85"/>
    <mergeCell ref="E83:E85"/>
    <mergeCell ref="F83:F85"/>
    <mergeCell ref="G83:G85"/>
    <mergeCell ref="H83:H85"/>
    <mergeCell ref="H94:H99"/>
    <mergeCell ref="S83:S85"/>
    <mergeCell ref="T83:T85"/>
    <mergeCell ref="H90:H92"/>
    <mergeCell ref="P90:P92"/>
    <mergeCell ref="C86:U86"/>
    <mergeCell ref="U90:U92"/>
    <mergeCell ref="L83:L85"/>
    <mergeCell ref="M83:M85"/>
    <mergeCell ref="N83:N85"/>
    <mergeCell ref="K94:K99"/>
    <mergeCell ref="L94:L99"/>
    <mergeCell ref="M94:M99"/>
    <mergeCell ref="N94:N99"/>
    <mergeCell ref="O94:O99"/>
    <mergeCell ref="C94:C99"/>
    <mergeCell ref="D94:D99"/>
    <mergeCell ref="E94:E99"/>
    <mergeCell ref="F94:F99"/>
    <mergeCell ref="G94:G99"/>
    <mergeCell ref="Q94:Q99"/>
    <mergeCell ref="C101:C103"/>
    <mergeCell ref="D101:D103"/>
    <mergeCell ref="E101:E103"/>
    <mergeCell ref="F101:F103"/>
    <mergeCell ref="G101:G103"/>
    <mergeCell ref="H101:H103"/>
    <mergeCell ref="J101:J103"/>
    <mergeCell ref="K101:K103"/>
    <mergeCell ref="I94:I99"/>
    <mergeCell ref="S101:S103"/>
    <mergeCell ref="T101:T103"/>
    <mergeCell ref="H108:H110"/>
    <mergeCell ref="P108:P110"/>
    <mergeCell ref="L101:L103"/>
    <mergeCell ref="M101:M103"/>
    <mergeCell ref="N101:N103"/>
    <mergeCell ref="O101:O103"/>
    <mergeCell ref="Q101:Q103"/>
    <mergeCell ref="R101:R103"/>
    <mergeCell ref="M112:M117"/>
    <mergeCell ref="N112:N117"/>
    <mergeCell ref="O112:O117"/>
    <mergeCell ref="C112:C117"/>
    <mergeCell ref="D112:D117"/>
    <mergeCell ref="E112:E117"/>
    <mergeCell ref="F112:F117"/>
    <mergeCell ref="G112:G117"/>
    <mergeCell ref="H112:H117"/>
    <mergeCell ref="H119:H121"/>
    <mergeCell ref="J119:J121"/>
    <mergeCell ref="K119:K121"/>
    <mergeCell ref="I112:I117"/>
    <mergeCell ref="K112:K117"/>
    <mergeCell ref="L112:L117"/>
    <mergeCell ref="N119:N121"/>
    <mergeCell ref="O119:O121"/>
    <mergeCell ref="Q119:Q121"/>
    <mergeCell ref="R119:R121"/>
    <mergeCell ref="Q112:Q117"/>
    <mergeCell ref="C119:C121"/>
    <mergeCell ref="D119:D121"/>
    <mergeCell ref="E119:E121"/>
    <mergeCell ref="F119:F121"/>
    <mergeCell ref="G119:G121"/>
    <mergeCell ref="T119:T121"/>
    <mergeCell ref="B7:U7"/>
    <mergeCell ref="U18:U20"/>
    <mergeCell ref="R22:R27"/>
    <mergeCell ref="T22:T27"/>
    <mergeCell ref="U29:U31"/>
    <mergeCell ref="C32:U32"/>
    <mergeCell ref="U36:U38"/>
    <mergeCell ref="L119:L121"/>
    <mergeCell ref="M119:M121"/>
    <mergeCell ref="R40:R45"/>
    <mergeCell ref="T40:T45"/>
    <mergeCell ref="U47:U49"/>
    <mergeCell ref="C50:U50"/>
    <mergeCell ref="U54:U56"/>
    <mergeCell ref="R58:R63"/>
    <mergeCell ref="T58:T63"/>
    <mergeCell ref="Q58:Q63"/>
    <mergeCell ref="N58:N63"/>
    <mergeCell ref="O58:O63"/>
    <mergeCell ref="U65:U67"/>
    <mergeCell ref="C68:U68"/>
    <mergeCell ref="U72:U74"/>
    <mergeCell ref="R76:R81"/>
    <mergeCell ref="T76:T81"/>
    <mergeCell ref="U83:U85"/>
    <mergeCell ref="O83:O85"/>
    <mergeCell ref="Q83:Q85"/>
    <mergeCell ref="R83:R85"/>
    <mergeCell ref="Q76:Q81"/>
    <mergeCell ref="U119:U121"/>
    <mergeCell ref="C122:U122"/>
    <mergeCell ref="R94:R99"/>
    <mergeCell ref="T94:T99"/>
    <mergeCell ref="U101:U103"/>
    <mergeCell ref="C104:U104"/>
    <mergeCell ref="U108:U110"/>
    <mergeCell ref="R112:R117"/>
    <mergeCell ref="T112:T117"/>
    <mergeCell ref="S119:S121"/>
  </mergeCells>
  <hyperlinks>
    <hyperlink ref="AL5" r:id="rId1" display=" periodi precedenti"/>
    <hyperlink ref="AB5" r:id="rId2" display="periodi precedenti al 2017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N185"/>
  <sheetViews>
    <sheetView zoomScalePageLayoutView="0" workbookViewId="0" topLeftCell="A1">
      <selection activeCell="AB5" sqref="AB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hidden="1" customWidth="1" outlineLevel="1"/>
    <col min="8" max="8" width="15.7109375" style="1" customWidth="1" collapsed="1"/>
    <col min="9" max="15" width="8.7109375" style="1" hidden="1" customWidth="1" outlineLevel="1"/>
    <col min="16" max="16" width="15.7109375" style="1" customWidth="1" collapsed="1"/>
    <col min="17" max="20" width="8.7109375" style="1" hidden="1" customWidth="1" outlineLevel="1"/>
    <col min="21" max="21" width="15.7109375" style="1" customWidth="1" collapsed="1"/>
    <col min="22" max="22" width="9.421875" style="9" bestFit="1" customWidth="1"/>
    <col min="23" max="23" width="10.7109375" style="51" customWidth="1"/>
    <col min="24" max="24" width="10.7109375" style="9" customWidth="1"/>
    <col min="25" max="26" width="9.140625" style="9" customWidth="1"/>
    <col min="27" max="33" width="9.140625" style="1" customWidth="1"/>
    <col min="34" max="34" width="9.140625" style="39" customWidth="1"/>
    <col min="35" max="40" width="9.140625" style="37" customWidth="1"/>
    <col min="41" max="16384" width="9.140625" style="1" customWidth="1"/>
  </cols>
  <sheetData>
    <row r="1" ht="13.5">
      <c r="B1" s="1" t="s">
        <v>12</v>
      </c>
    </row>
    <row r="2" spans="2:7" ht="15" customHeight="1">
      <c r="B2" s="13" t="s">
        <v>21</v>
      </c>
      <c r="C2" s="13"/>
      <c r="D2" s="13"/>
      <c r="E2" s="13"/>
      <c r="F2" s="13"/>
      <c r="G2" s="13"/>
    </row>
    <row r="3" spans="2:7" ht="15" customHeight="1">
      <c r="B3" s="17" t="s">
        <v>20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28" ht="15" customHeight="1">
      <c r="B5" s="123" t="s">
        <v>63</v>
      </c>
      <c r="C5" s="13"/>
      <c r="D5" s="13"/>
      <c r="E5" s="13"/>
      <c r="F5" s="13"/>
      <c r="G5" s="13"/>
      <c r="P5" s="124" t="s">
        <v>48</v>
      </c>
      <c r="AB5" s="185" t="s">
        <v>68</v>
      </c>
    </row>
    <row r="6" spans="2:40" s="68" customFormat="1" ht="15" customHeight="1">
      <c r="B6" s="91"/>
      <c r="C6" s="92"/>
      <c r="D6" s="92"/>
      <c r="E6" s="92"/>
      <c r="F6" s="92"/>
      <c r="G6" s="92"/>
      <c r="V6" s="19"/>
      <c r="W6" s="65"/>
      <c r="X6" s="19"/>
      <c r="Y6" s="19"/>
      <c r="Z6" s="19"/>
      <c r="AH6" s="66"/>
      <c r="AI6" s="69"/>
      <c r="AJ6" s="69"/>
      <c r="AK6" s="69"/>
      <c r="AL6" s="69"/>
      <c r="AM6" s="69"/>
      <c r="AN6" s="69"/>
    </row>
    <row r="7" spans="2:40" s="68" customFormat="1" ht="15" customHeight="1">
      <c r="B7" s="376" t="s">
        <v>22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19"/>
      <c r="W7" s="65"/>
      <c r="X7" s="19"/>
      <c r="Y7" s="19"/>
      <c r="Z7" s="19"/>
      <c r="AH7" s="66"/>
      <c r="AI7" s="69"/>
      <c r="AJ7" s="69"/>
      <c r="AK7" s="69"/>
      <c r="AL7" s="69"/>
      <c r="AM7" s="69"/>
      <c r="AN7" s="69"/>
    </row>
    <row r="8" spans="2:40" ht="12.75" customHeight="1">
      <c r="B8" s="100" t="s">
        <v>31</v>
      </c>
      <c r="C8" s="93"/>
      <c r="D8" s="93"/>
      <c r="E8" s="93"/>
      <c r="F8" s="93"/>
      <c r="G8" s="93"/>
      <c r="H8" s="94"/>
      <c r="I8" s="94"/>
      <c r="J8" s="94"/>
      <c r="K8" s="94"/>
      <c r="L8" s="94"/>
      <c r="M8" s="94"/>
      <c r="N8" s="94"/>
      <c r="O8" s="94"/>
      <c r="P8" s="19"/>
      <c r="Q8" s="19"/>
      <c r="R8" s="94"/>
      <c r="S8" s="94"/>
      <c r="T8" s="94"/>
      <c r="U8" s="94"/>
      <c r="AH8" s="9"/>
      <c r="AI8" s="1"/>
      <c r="AJ8" s="1"/>
      <c r="AK8" s="1"/>
      <c r="AL8" s="1"/>
      <c r="AM8" s="1"/>
      <c r="AN8" s="1"/>
    </row>
    <row r="9" spans="2:40" ht="12.75" customHeight="1">
      <c r="B9" s="101" t="s">
        <v>32</v>
      </c>
      <c r="C9" s="63"/>
      <c r="D9" s="63"/>
      <c r="E9" s="63"/>
      <c r="F9" s="63"/>
      <c r="G9" s="63"/>
      <c r="H9" s="96"/>
      <c r="I9" s="96"/>
      <c r="J9" s="96"/>
      <c r="K9" s="96"/>
      <c r="L9" s="96"/>
      <c r="M9" s="96"/>
      <c r="N9" s="96"/>
      <c r="O9" s="96"/>
      <c r="P9" s="19"/>
      <c r="Q9" s="19"/>
      <c r="R9" s="96"/>
      <c r="S9" s="96"/>
      <c r="T9" s="96"/>
      <c r="U9" s="96"/>
      <c r="AH9" s="9"/>
      <c r="AI9" s="1"/>
      <c r="AJ9" s="1"/>
      <c r="AK9" s="1"/>
      <c r="AL9" s="1"/>
      <c r="AM9" s="1"/>
      <c r="AN9" s="1"/>
    </row>
    <row r="10" spans="2:40" ht="12.75" customHeight="1">
      <c r="B10" s="102" t="s">
        <v>33</v>
      </c>
      <c r="C10" s="97"/>
      <c r="D10" s="97"/>
      <c r="E10" s="97"/>
      <c r="F10" s="97"/>
      <c r="G10" s="97"/>
      <c r="H10" s="98"/>
      <c r="I10" s="98"/>
      <c r="J10" s="98"/>
      <c r="K10" s="98"/>
      <c r="L10" s="98"/>
      <c r="M10" s="98"/>
      <c r="N10" s="98"/>
      <c r="O10" s="98"/>
      <c r="P10" s="99"/>
      <c r="Q10" s="99"/>
      <c r="R10" s="98"/>
      <c r="S10" s="98"/>
      <c r="T10" s="98"/>
      <c r="U10" s="98"/>
      <c r="AH10" s="9"/>
      <c r="AI10" s="1"/>
      <c r="AJ10" s="1"/>
      <c r="AK10" s="1"/>
      <c r="AL10" s="1"/>
      <c r="AM10" s="1"/>
      <c r="AN10" s="1"/>
    </row>
    <row r="11" spans="2:40" ht="12.75" customHeight="1">
      <c r="B11" s="95"/>
      <c r="C11" s="63"/>
      <c r="D11" s="63"/>
      <c r="E11" s="63"/>
      <c r="F11" s="63"/>
      <c r="G11" s="63"/>
      <c r="H11" s="96"/>
      <c r="I11" s="96"/>
      <c r="J11" s="96"/>
      <c r="K11" s="96"/>
      <c r="L11" s="96"/>
      <c r="M11" s="96"/>
      <c r="N11" s="96"/>
      <c r="O11" s="96"/>
      <c r="P11" s="19"/>
      <c r="Q11" s="19"/>
      <c r="R11" s="96"/>
      <c r="S11" s="96"/>
      <c r="T11" s="96"/>
      <c r="U11" s="96"/>
      <c r="AH11" s="9"/>
      <c r="AI11" s="1"/>
      <c r="AJ11" s="1"/>
      <c r="AK11" s="1"/>
      <c r="AL11" s="1"/>
      <c r="AM11" s="1"/>
      <c r="AN11" s="1"/>
    </row>
    <row r="12" ht="12.75" customHeight="1"/>
    <row r="13" spans="2:40" s="14" customFormat="1" ht="15" customHeight="1">
      <c r="B13" s="116" t="s">
        <v>46</v>
      </c>
      <c r="C13" s="18"/>
      <c r="D13" s="18"/>
      <c r="E13" s="18"/>
      <c r="F13" s="18"/>
      <c r="G13" s="18"/>
      <c r="P13" s="15"/>
      <c r="Q13" s="15"/>
      <c r="V13" s="88"/>
      <c r="W13" s="121"/>
      <c r="X13" s="88"/>
      <c r="Y13" s="88"/>
      <c r="Z13" s="88"/>
      <c r="AH13" s="40"/>
      <c r="AI13" s="38"/>
      <c r="AJ13" s="38"/>
      <c r="AK13" s="38"/>
      <c r="AL13" s="38"/>
      <c r="AM13" s="38"/>
      <c r="AN13" s="38"/>
    </row>
    <row r="14" spans="2:40" s="14" customFormat="1" ht="15" customHeight="1">
      <c r="B14" s="44">
        <v>0.03852</v>
      </c>
      <c r="C14" s="18"/>
      <c r="D14" s="18"/>
      <c r="E14" s="18"/>
      <c r="F14" s="18"/>
      <c r="G14" s="18"/>
      <c r="P14" s="15"/>
      <c r="Q14" s="15"/>
      <c r="V14" s="88"/>
      <c r="W14" s="121"/>
      <c r="X14" s="88"/>
      <c r="Y14" s="88"/>
      <c r="Z14" s="88"/>
      <c r="AH14" s="40"/>
      <c r="AI14" s="38"/>
      <c r="AJ14" s="38"/>
      <c r="AK14" s="38"/>
      <c r="AL14" s="38"/>
      <c r="AM14" s="38"/>
      <c r="AN14" s="38"/>
    </row>
    <row r="15" spans="2:40" s="14" customFormat="1" ht="15" customHeight="1">
      <c r="B15" s="43" t="s">
        <v>64</v>
      </c>
      <c r="C15" s="18"/>
      <c r="D15" s="18"/>
      <c r="E15" s="18"/>
      <c r="F15" s="18"/>
      <c r="G15" s="18"/>
      <c r="P15" s="15"/>
      <c r="Q15" s="15"/>
      <c r="V15" s="88"/>
      <c r="W15" s="121"/>
      <c r="X15" s="88"/>
      <c r="Y15" s="88"/>
      <c r="Z15" s="88"/>
      <c r="AH15" s="40"/>
      <c r="AI15" s="38"/>
      <c r="AJ15" s="38"/>
      <c r="AK15" s="38"/>
      <c r="AL15" s="38"/>
      <c r="AM15" s="38"/>
      <c r="AN15" s="38"/>
    </row>
    <row r="16" spans="2:17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  <c r="Q16" s="4"/>
    </row>
    <row r="17" spans="2:20" ht="24" customHeight="1">
      <c r="B17" s="114" t="s">
        <v>51</v>
      </c>
      <c r="C17" s="11"/>
      <c r="D17" s="11"/>
      <c r="E17" s="11"/>
      <c r="F17" s="11"/>
      <c r="G17" s="11"/>
      <c r="I17" s="9"/>
      <c r="J17" s="9"/>
      <c r="K17" s="9"/>
      <c r="L17" s="9"/>
      <c r="M17" s="9"/>
      <c r="N17" s="9"/>
      <c r="O17" s="9"/>
      <c r="P17" s="4"/>
      <c r="Q17" s="4"/>
      <c r="R17" s="9"/>
      <c r="S17" s="9"/>
      <c r="T17" s="9"/>
    </row>
    <row r="18" spans="2:21" ht="15" customHeight="1">
      <c r="B18" s="105" t="s">
        <v>44</v>
      </c>
      <c r="C18" s="11"/>
      <c r="D18" s="11"/>
      <c r="E18" s="11"/>
      <c r="F18" s="11"/>
      <c r="G18" s="11"/>
      <c r="H18" s="340" t="s">
        <v>28</v>
      </c>
      <c r="I18" s="9"/>
      <c r="J18" s="9"/>
      <c r="K18" s="9"/>
      <c r="L18" s="9"/>
      <c r="M18" s="9"/>
      <c r="N18" s="9"/>
      <c r="O18" s="9"/>
      <c r="P18" s="340" t="s">
        <v>47</v>
      </c>
      <c r="Q18" s="117"/>
      <c r="R18" s="9"/>
      <c r="S18" s="9"/>
      <c r="T18" s="9"/>
      <c r="U18" s="340" t="s">
        <v>30</v>
      </c>
    </row>
    <row r="19" spans="2:21" ht="15" customHeight="1">
      <c r="B19" s="110" t="s">
        <v>36</v>
      </c>
      <c r="C19" s="11"/>
      <c r="D19" s="11"/>
      <c r="E19" s="11"/>
      <c r="F19" s="11"/>
      <c r="G19" s="11"/>
      <c r="H19" s="341"/>
      <c r="I19" s="9"/>
      <c r="J19" s="9"/>
      <c r="K19" s="9"/>
      <c r="L19" s="9"/>
      <c r="M19" s="9"/>
      <c r="N19" s="9"/>
      <c r="O19" s="9"/>
      <c r="P19" s="341"/>
      <c r="Q19" s="117"/>
      <c r="R19" s="9"/>
      <c r="S19" s="9"/>
      <c r="T19" s="9"/>
      <c r="U19" s="341"/>
    </row>
    <row r="20" spans="2:40" s="5" customFormat="1" ht="13.5">
      <c r="B20" s="103" t="s">
        <v>65</v>
      </c>
      <c r="C20" s="107" t="s">
        <v>13</v>
      </c>
      <c r="D20" s="82" t="s">
        <v>14</v>
      </c>
      <c r="E20" s="82" t="s">
        <v>0</v>
      </c>
      <c r="F20" s="82" t="s">
        <v>15</v>
      </c>
      <c r="G20" s="109" t="s">
        <v>16</v>
      </c>
      <c r="H20" s="343"/>
      <c r="I20" s="104" t="s">
        <v>17</v>
      </c>
      <c r="J20" s="45" t="s">
        <v>18</v>
      </c>
      <c r="K20" s="104" t="s">
        <v>6</v>
      </c>
      <c r="L20" s="45" t="s">
        <v>5</v>
      </c>
      <c r="M20" s="45" t="s">
        <v>1</v>
      </c>
      <c r="N20" s="45" t="s">
        <v>26</v>
      </c>
      <c r="O20" s="108" t="s">
        <v>27</v>
      </c>
      <c r="P20" s="343"/>
      <c r="Q20" s="45" t="s">
        <v>3</v>
      </c>
      <c r="R20" s="104" t="s">
        <v>4</v>
      </c>
      <c r="S20" s="45" t="s">
        <v>2</v>
      </c>
      <c r="T20" s="108" t="s">
        <v>19</v>
      </c>
      <c r="U20" s="343"/>
      <c r="V20" s="89"/>
      <c r="W20" s="122"/>
      <c r="X20" s="89"/>
      <c r="Y20" s="89"/>
      <c r="Z20" s="89"/>
      <c r="AH20" s="41"/>
      <c r="AI20" s="42"/>
      <c r="AJ20" s="42"/>
      <c r="AK20" s="42"/>
      <c r="AL20" s="42"/>
      <c r="AM20" s="42"/>
      <c r="AN20" s="42"/>
    </row>
    <row r="21" spans="2:21" ht="12.75" customHeight="1">
      <c r="B21" s="16" t="s">
        <v>35</v>
      </c>
      <c r="C21" s="20"/>
      <c r="D21" s="20"/>
      <c r="E21" s="20"/>
      <c r="F21" s="20"/>
      <c r="G21" s="20"/>
      <c r="H21" s="21"/>
      <c r="I21" s="31"/>
      <c r="J21" s="22"/>
      <c r="K21" s="22"/>
      <c r="L21" s="22"/>
      <c r="M21" s="22"/>
      <c r="N21" s="22"/>
      <c r="O21" s="22"/>
      <c r="P21" s="23"/>
      <c r="Q21" s="21"/>
      <c r="R21" s="22"/>
      <c r="S21" s="31"/>
      <c r="T21" s="35"/>
      <c r="U21" s="35"/>
    </row>
    <row r="22" spans="2:34" ht="12.75" customHeight="1">
      <c r="B22" s="6" t="s">
        <v>25</v>
      </c>
      <c r="C22" s="328">
        <f>ROUND(B14*C155,6)</f>
        <v>0.202273</v>
      </c>
      <c r="D22" s="328">
        <f>ROUND(B14*C156,6)</f>
        <v>0.028914</v>
      </c>
      <c r="E22" s="328">
        <f>C157</f>
        <v>0.007946</v>
      </c>
      <c r="F22" s="328">
        <f>C158</f>
        <v>0.0057</v>
      </c>
      <c r="G22" s="328">
        <f>C159</f>
        <v>0</v>
      </c>
      <c r="H22" s="364">
        <f>SUM(C22:G27)</f>
        <v>0.24483300000000002</v>
      </c>
      <c r="I22" s="362" t="s">
        <v>29</v>
      </c>
      <c r="J22" s="152">
        <v>0</v>
      </c>
      <c r="K22" s="360">
        <f>ROUND(B14*C171,6)</f>
        <v>0.045414</v>
      </c>
      <c r="L22" s="360">
        <f>C172</f>
        <v>0.001526</v>
      </c>
      <c r="M22" s="360">
        <f>C173</f>
        <v>0.001089</v>
      </c>
      <c r="N22" s="362" t="s">
        <v>29</v>
      </c>
      <c r="O22" s="362" t="s">
        <v>29</v>
      </c>
      <c r="P22" s="24">
        <f>J22+K22+L22+M22</f>
        <v>0.048029</v>
      </c>
      <c r="Q22" s="360">
        <f>D177</f>
        <v>0.001336</v>
      </c>
      <c r="R22" s="374">
        <f>C178</f>
        <v>0.014362</v>
      </c>
      <c r="S22" s="149">
        <v>0</v>
      </c>
      <c r="T22" s="360">
        <f>C184</f>
        <v>0.005699</v>
      </c>
      <c r="U22" s="33">
        <f>Q22+R22+S22+T22</f>
        <v>0.021397</v>
      </c>
      <c r="V22" s="90"/>
      <c r="AH22" s="119"/>
    </row>
    <row r="23" spans="2:34" ht="12.75" customHeight="1">
      <c r="B23" s="6" t="s">
        <v>7</v>
      </c>
      <c r="C23" s="328"/>
      <c r="D23" s="328"/>
      <c r="E23" s="328"/>
      <c r="F23" s="328"/>
      <c r="G23" s="328"/>
      <c r="H23" s="364"/>
      <c r="I23" s="362"/>
      <c r="J23" s="152">
        <f>C164</f>
        <v>0.081892</v>
      </c>
      <c r="K23" s="360"/>
      <c r="L23" s="360"/>
      <c r="M23" s="360"/>
      <c r="N23" s="362"/>
      <c r="O23" s="362"/>
      <c r="P23" s="24">
        <f>J23+K22+L22+M22</f>
        <v>0.129921</v>
      </c>
      <c r="Q23" s="360"/>
      <c r="R23" s="374"/>
      <c r="S23" s="149">
        <f>C179</f>
        <v>0.0376</v>
      </c>
      <c r="T23" s="360"/>
      <c r="U23" s="33">
        <f>Q22+R22+S23+T22</f>
        <v>0.058997</v>
      </c>
      <c r="V23" s="90"/>
      <c r="AH23" s="119"/>
    </row>
    <row r="24" spans="2:34" ht="12.75" customHeight="1">
      <c r="B24" s="6" t="s">
        <v>8</v>
      </c>
      <c r="C24" s="328"/>
      <c r="D24" s="328"/>
      <c r="E24" s="328"/>
      <c r="F24" s="328"/>
      <c r="G24" s="328"/>
      <c r="H24" s="364"/>
      <c r="I24" s="362"/>
      <c r="J24" s="152">
        <f>C165</f>
        <v>0.074954</v>
      </c>
      <c r="K24" s="360"/>
      <c r="L24" s="360"/>
      <c r="M24" s="360"/>
      <c r="N24" s="362"/>
      <c r="O24" s="362"/>
      <c r="P24" s="24">
        <f>J24+K22+L22+M22</f>
        <v>0.12298300000000001</v>
      </c>
      <c r="Q24" s="360"/>
      <c r="R24" s="374"/>
      <c r="S24" s="149">
        <f>C180</f>
        <v>0.0217</v>
      </c>
      <c r="T24" s="360"/>
      <c r="U24" s="33">
        <f>Q22+R22+S24+T22</f>
        <v>0.043097</v>
      </c>
      <c r="V24" s="90"/>
      <c r="AH24" s="119"/>
    </row>
    <row r="25" spans="2:34" ht="12.75" customHeight="1">
      <c r="B25" s="6" t="s">
        <v>9</v>
      </c>
      <c r="C25" s="328"/>
      <c r="D25" s="328"/>
      <c r="E25" s="328"/>
      <c r="F25" s="328"/>
      <c r="G25" s="328"/>
      <c r="H25" s="364"/>
      <c r="I25" s="362"/>
      <c r="J25" s="152">
        <f>C166</f>
        <v>0.075269</v>
      </c>
      <c r="K25" s="360"/>
      <c r="L25" s="360"/>
      <c r="M25" s="360"/>
      <c r="N25" s="362"/>
      <c r="O25" s="362"/>
      <c r="P25" s="24">
        <f>J25+K22+L22+M22</f>
        <v>0.12329800000000002</v>
      </c>
      <c r="Q25" s="360"/>
      <c r="R25" s="374"/>
      <c r="S25" s="149">
        <f>C181</f>
        <v>0.0173</v>
      </c>
      <c r="T25" s="360"/>
      <c r="U25" s="33">
        <f>Q22+R22+S25+T22</f>
        <v>0.038697</v>
      </c>
      <c r="V25" s="90"/>
      <c r="AH25" s="119"/>
    </row>
    <row r="26" spans="2:34" ht="12.75" customHeight="1">
      <c r="B26" s="6" t="s">
        <v>10</v>
      </c>
      <c r="C26" s="328"/>
      <c r="D26" s="328"/>
      <c r="E26" s="328"/>
      <c r="F26" s="328"/>
      <c r="G26" s="328"/>
      <c r="H26" s="364"/>
      <c r="I26" s="362"/>
      <c r="J26" s="152">
        <f>C167</f>
        <v>0.056242</v>
      </c>
      <c r="K26" s="360"/>
      <c r="L26" s="360"/>
      <c r="M26" s="360"/>
      <c r="N26" s="362"/>
      <c r="O26" s="362"/>
      <c r="P26" s="24">
        <f>J26+K22+L22+M22</f>
        <v>0.104271</v>
      </c>
      <c r="Q26" s="360"/>
      <c r="R26" s="374"/>
      <c r="S26" s="149">
        <f>C182</f>
        <v>0.012</v>
      </c>
      <c r="T26" s="360"/>
      <c r="U26" s="33">
        <f>Q22+R22+S26+T22</f>
        <v>0.033397</v>
      </c>
      <c r="V26" s="90"/>
      <c r="AH26" s="119"/>
    </row>
    <row r="27" spans="2:34" ht="12.75" customHeight="1">
      <c r="B27" s="6" t="s">
        <v>11</v>
      </c>
      <c r="C27" s="329"/>
      <c r="D27" s="329"/>
      <c r="E27" s="329"/>
      <c r="F27" s="329"/>
      <c r="G27" s="329"/>
      <c r="H27" s="365"/>
      <c r="I27" s="363"/>
      <c r="J27" s="152">
        <f>C168</f>
        <v>0.028489</v>
      </c>
      <c r="K27" s="361"/>
      <c r="L27" s="361"/>
      <c r="M27" s="361"/>
      <c r="N27" s="363"/>
      <c r="O27" s="363"/>
      <c r="P27" s="24">
        <f>J27+K22+L22+M22</f>
        <v>0.076518</v>
      </c>
      <c r="Q27" s="361"/>
      <c r="R27" s="375"/>
      <c r="S27" s="150">
        <f>C183</f>
        <v>0.0042</v>
      </c>
      <c r="T27" s="361"/>
      <c r="U27" s="33">
        <f>Q22+R22+S27+T22</f>
        <v>0.025596999999999998</v>
      </c>
      <c r="V27" s="90"/>
      <c r="AH27" s="119"/>
    </row>
    <row r="28" spans="2:34" ht="13.5">
      <c r="B28" s="55" t="s">
        <v>34</v>
      </c>
      <c r="C28" s="48"/>
      <c r="D28" s="52"/>
      <c r="E28" s="36"/>
      <c r="F28" s="48"/>
      <c r="G28" s="72"/>
      <c r="H28" s="49"/>
      <c r="I28" s="36"/>
      <c r="J28" s="53"/>
      <c r="K28" s="50"/>
      <c r="L28" s="50"/>
      <c r="M28" s="53"/>
      <c r="N28" s="50"/>
      <c r="O28" s="53"/>
      <c r="P28" s="49"/>
      <c r="Q28" s="49"/>
      <c r="R28" s="53"/>
      <c r="S28" s="36"/>
      <c r="T28" s="36"/>
      <c r="U28" s="36"/>
      <c r="AH28" s="119"/>
    </row>
    <row r="29" spans="2:40" s="9" customFormat="1" ht="13.5">
      <c r="B29" s="56" t="s">
        <v>45</v>
      </c>
      <c r="C29" s="327" t="s">
        <v>29</v>
      </c>
      <c r="D29" s="327" t="s">
        <v>29</v>
      </c>
      <c r="E29" s="335">
        <f>E157</f>
        <v>78.35</v>
      </c>
      <c r="F29" s="327" t="s">
        <v>29</v>
      </c>
      <c r="G29" s="327" t="s">
        <v>29</v>
      </c>
      <c r="H29" s="356">
        <f>SUM(C29:G31)</f>
        <v>78.35</v>
      </c>
      <c r="I29" s="147">
        <f>C161</f>
        <v>58.64</v>
      </c>
      <c r="J29" s="327" t="s">
        <v>29</v>
      </c>
      <c r="K29" s="327" t="s">
        <v>29</v>
      </c>
      <c r="L29" s="327" t="s">
        <v>29</v>
      </c>
      <c r="M29" s="327" t="s">
        <v>29</v>
      </c>
      <c r="N29" s="358">
        <f>C174</f>
        <v>0</v>
      </c>
      <c r="O29" s="358">
        <f>C175</f>
        <v>0</v>
      </c>
      <c r="P29" s="57">
        <f>I29+N29+O29</f>
        <v>58.64</v>
      </c>
      <c r="Q29" s="327" t="s">
        <v>29</v>
      </c>
      <c r="R29" s="346" t="s">
        <v>29</v>
      </c>
      <c r="S29" s="358">
        <f>D179</f>
        <v>-27.01</v>
      </c>
      <c r="T29" s="327" t="s">
        <v>29</v>
      </c>
      <c r="U29" s="356">
        <f>S29</f>
        <v>-27.01</v>
      </c>
      <c r="W29" s="51"/>
      <c r="AH29" s="119"/>
      <c r="AI29" s="39"/>
      <c r="AJ29" s="39"/>
      <c r="AK29" s="39"/>
      <c r="AL29" s="39"/>
      <c r="AM29" s="39"/>
      <c r="AN29" s="39"/>
    </row>
    <row r="30" spans="2:34" ht="13.5">
      <c r="B30" s="56" t="s">
        <v>23</v>
      </c>
      <c r="C30" s="328"/>
      <c r="D30" s="328"/>
      <c r="E30" s="335"/>
      <c r="F30" s="328"/>
      <c r="G30" s="328"/>
      <c r="H30" s="356"/>
      <c r="I30" s="147">
        <f>C162</f>
        <v>415.0661007754993</v>
      </c>
      <c r="J30" s="328"/>
      <c r="K30" s="328"/>
      <c r="L30" s="328"/>
      <c r="M30" s="328"/>
      <c r="N30" s="358"/>
      <c r="O30" s="358"/>
      <c r="P30" s="57">
        <f>I30+N29+O29</f>
        <v>415.0661007754993</v>
      </c>
      <c r="Q30" s="328"/>
      <c r="R30" s="347"/>
      <c r="S30" s="358"/>
      <c r="T30" s="328"/>
      <c r="U30" s="356"/>
      <c r="AH30" s="119"/>
    </row>
    <row r="31" spans="2:40" s="9" customFormat="1" ht="13.5">
      <c r="B31" s="54" t="s">
        <v>24</v>
      </c>
      <c r="C31" s="329"/>
      <c r="D31" s="329"/>
      <c r="E31" s="336"/>
      <c r="F31" s="329"/>
      <c r="G31" s="329"/>
      <c r="H31" s="357"/>
      <c r="I31" s="148">
        <f>C163</f>
        <v>1073.5369225334196</v>
      </c>
      <c r="J31" s="329"/>
      <c r="K31" s="329"/>
      <c r="L31" s="329"/>
      <c r="M31" s="329"/>
      <c r="N31" s="359"/>
      <c r="O31" s="359"/>
      <c r="P31" s="58">
        <f>I31+N29+O29</f>
        <v>1073.5369225334196</v>
      </c>
      <c r="Q31" s="329"/>
      <c r="R31" s="348"/>
      <c r="S31" s="359"/>
      <c r="T31" s="329"/>
      <c r="U31" s="357"/>
      <c r="W31" s="51"/>
      <c r="AH31" s="119"/>
      <c r="AI31" s="39"/>
      <c r="AJ31" s="39"/>
      <c r="AK31" s="39"/>
      <c r="AL31" s="39"/>
      <c r="AM31" s="39"/>
      <c r="AN31" s="39"/>
    </row>
    <row r="32" spans="2:40" s="9" customFormat="1" ht="25.5" customHeight="1">
      <c r="B32" s="112" t="s">
        <v>38</v>
      </c>
      <c r="C32" s="332" t="s">
        <v>43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4"/>
      <c r="V32" s="113"/>
      <c r="W32" s="113"/>
      <c r="X32" s="113"/>
      <c r="Y32" s="113"/>
      <c r="Z32" s="113"/>
      <c r="AH32" s="39"/>
      <c r="AI32" s="39"/>
      <c r="AJ32" s="39"/>
      <c r="AK32" s="39"/>
      <c r="AL32" s="39"/>
      <c r="AM32" s="39"/>
      <c r="AN32" s="39"/>
    </row>
    <row r="33" spans="2:40" s="19" customFormat="1" ht="13.5">
      <c r="B33" s="59"/>
      <c r="C33" s="60"/>
      <c r="D33" s="60"/>
      <c r="E33" s="60"/>
      <c r="F33" s="60"/>
      <c r="G33" s="60"/>
      <c r="H33" s="61"/>
      <c r="I33" s="81"/>
      <c r="J33" s="81"/>
      <c r="K33" s="81"/>
      <c r="L33" s="81"/>
      <c r="M33" s="81"/>
      <c r="N33" s="81"/>
      <c r="O33" s="81"/>
      <c r="P33" s="62"/>
      <c r="Q33" s="62"/>
      <c r="R33" s="81"/>
      <c r="S33" s="81"/>
      <c r="W33" s="65"/>
      <c r="AH33" s="66"/>
      <c r="AI33" s="66"/>
      <c r="AJ33" s="66"/>
      <c r="AK33" s="66"/>
      <c r="AL33" s="66"/>
      <c r="AM33" s="66"/>
      <c r="AN33" s="66"/>
    </row>
    <row r="34" spans="3:21" ht="13.5">
      <c r="C34" s="9"/>
      <c r="D34" s="9"/>
      <c r="E34" s="9"/>
      <c r="F34" s="9"/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21" ht="24" customHeight="1">
      <c r="B35" s="114" t="s">
        <v>52</v>
      </c>
      <c r="C35" s="12"/>
      <c r="D35" s="12"/>
      <c r="E35" s="12"/>
      <c r="F35" s="12"/>
      <c r="G35" s="12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2:21" ht="15" customHeight="1">
      <c r="B36" s="105" t="s">
        <v>44</v>
      </c>
      <c r="C36" s="12"/>
      <c r="D36" s="12"/>
      <c r="E36" s="12"/>
      <c r="F36" s="12"/>
      <c r="G36" s="12"/>
      <c r="H36" s="340" t="s">
        <v>28</v>
      </c>
      <c r="I36" s="10"/>
      <c r="J36" s="10"/>
      <c r="K36" s="10"/>
      <c r="L36" s="10"/>
      <c r="M36" s="10"/>
      <c r="N36" s="10"/>
      <c r="O36" s="10"/>
      <c r="P36" s="340" t="s">
        <v>47</v>
      </c>
      <c r="Q36" s="117"/>
      <c r="R36" s="10"/>
      <c r="S36" s="10"/>
      <c r="T36" s="10"/>
      <c r="U36" s="340" t="s">
        <v>30</v>
      </c>
    </row>
    <row r="37" spans="2:21" ht="15" customHeight="1">
      <c r="B37" s="110" t="s">
        <v>37</v>
      </c>
      <c r="C37" s="12"/>
      <c r="D37" s="12"/>
      <c r="E37" s="12"/>
      <c r="F37" s="12"/>
      <c r="G37" s="12"/>
      <c r="H37" s="341"/>
      <c r="I37" s="10"/>
      <c r="J37" s="10"/>
      <c r="K37" s="10"/>
      <c r="L37" s="10"/>
      <c r="M37" s="10"/>
      <c r="N37" s="10"/>
      <c r="O37" s="10"/>
      <c r="P37" s="341"/>
      <c r="Q37" s="117"/>
      <c r="R37" s="10"/>
      <c r="S37" s="10"/>
      <c r="T37" s="10"/>
      <c r="U37" s="341"/>
    </row>
    <row r="38" spans="2:21" ht="13.5">
      <c r="B38" s="103" t="s">
        <v>65</v>
      </c>
      <c r="C38" s="107" t="s">
        <v>13</v>
      </c>
      <c r="D38" s="82" t="s">
        <v>14</v>
      </c>
      <c r="E38" s="82" t="s">
        <v>0</v>
      </c>
      <c r="F38" s="82" t="s">
        <v>15</v>
      </c>
      <c r="G38" s="109" t="s">
        <v>16</v>
      </c>
      <c r="H38" s="343"/>
      <c r="I38" s="111" t="s">
        <v>17</v>
      </c>
      <c r="J38" s="34" t="s">
        <v>18</v>
      </c>
      <c r="K38" s="34" t="s">
        <v>6</v>
      </c>
      <c r="L38" s="34" t="s">
        <v>5</v>
      </c>
      <c r="M38" s="34" t="s">
        <v>1</v>
      </c>
      <c r="N38" s="45" t="s">
        <v>26</v>
      </c>
      <c r="O38" s="108" t="s">
        <v>27</v>
      </c>
      <c r="P38" s="343"/>
      <c r="Q38" s="34" t="s">
        <v>3</v>
      </c>
      <c r="R38" s="111" t="s">
        <v>4</v>
      </c>
      <c r="S38" s="106" t="s">
        <v>2</v>
      </c>
      <c r="T38" s="106" t="s">
        <v>19</v>
      </c>
      <c r="U38" s="343"/>
    </row>
    <row r="39" spans="2:40" ht="13.5">
      <c r="B39" s="16" t="s">
        <v>35</v>
      </c>
      <c r="C39" s="25"/>
      <c r="D39" s="26"/>
      <c r="E39" s="25"/>
      <c r="F39" s="26"/>
      <c r="G39" s="26"/>
      <c r="H39" s="27"/>
      <c r="I39" s="26"/>
      <c r="J39" s="25"/>
      <c r="K39" s="26"/>
      <c r="L39" s="26"/>
      <c r="M39" s="26"/>
      <c r="N39" s="26"/>
      <c r="O39" s="26"/>
      <c r="P39" s="28"/>
      <c r="Q39" s="28"/>
      <c r="R39" s="25"/>
      <c r="S39" s="26"/>
      <c r="T39" s="35"/>
      <c r="U39" s="35"/>
      <c r="AH39" s="1"/>
      <c r="AI39" s="1"/>
      <c r="AJ39" s="1"/>
      <c r="AK39" s="1"/>
      <c r="AL39" s="1"/>
      <c r="AM39" s="1"/>
      <c r="AN39" s="1"/>
    </row>
    <row r="40" spans="2:40" ht="13.5">
      <c r="B40" s="6" t="s">
        <v>25</v>
      </c>
      <c r="C40" s="328">
        <f>ROUND(B14*C155,6)</f>
        <v>0.202273</v>
      </c>
      <c r="D40" s="328">
        <f>ROUND(B14*C156,6)</f>
        <v>0.028914</v>
      </c>
      <c r="E40" s="328">
        <f>C157</f>
        <v>0.007946</v>
      </c>
      <c r="F40" s="328">
        <f>C158</f>
        <v>0.0057</v>
      </c>
      <c r="G40" s="328">
        <f>C159</f>
        <v>0</v>
      </c>
      <c r="H40" s="377">
        <f>SUM(C40:G45)</f>
        <v>0.24483300000000002</v>
      </c>
      <c r="I40" s="362" t="s">
        <v>29</v>
      </c>
      <c r="J40" s="79">
        <v>0</v>
      </c>
      <c r="K40" s="360">
        <f>ROUND(B14*D171,6)</f>
        <v>0.040042</v>
      </c>
      <c r="L40" s="360">
        <f>C172</f>
        <v>0.001526</v>
      </c>
      <c r="M40" s="360">
        <f>C173</f>
        <v>0.001089</v>
      </c>
      <c r="N40" s="362" t="s">
        <v>29</v>
      </c>
      <c r="O40" s="362" t="s">
        <v>29</v>
      </c>
      <c r="P40" s="29">
        <f>J40+K40+L40+M40</f>
        <v>0.042657</v>
      </c>
      <c r="Q40" s="360">
        <f>D177</f>
        <v>0.001336</v>
      </c>
      <c r="R40" s="368">
        <f>C178</f>
        <v>0.014362</v>
      </c>
      <c r="S40" s="78">
        <v>0</v>
      </c>
      <c r="T40" s="360">
        <f>C184</f>
        <v>0.005699</v>
      </c>
      <c r="U40" s="24">
        <f>Q40+R40+S40+T40</f>
        <v>0.021397</v>
      </c>
      <c r="AH40" s="120"/>
      <c r="AI40" s="1"/>
      <c r="AJ40" s="1"/>
      <c r="AK40" s="1"/>
      <c r="AL40" s="1"/>
      <c r="AM40" s="1"/>
      <c r="AN40" s="1"/>
    </row>
    <row r="41" spans="2:40" ht="13.5">
      <c r="B41" s="6" t="s">
        <v>7</v>
      </c>
      <c r="C41" s="328"/>
      <c r="D41" s="328"/>
      <c r="E41" s="328"/>
      <c r="F41" s="328"/>
      <c r="G41" s="328"/>
      <c r="H41" s="377"/>
      <c r="I41" s="362"/>
      <c r="J41" s="79">
        <f>D164</f>
        <v>0.063449</v>
      </c>
      <c r="K41" s="360"/>
      <c r="L41" s="360"/>
      <c r="M41" s="360"/>
      <c r="N41" s="362"/>
      <c r="O41" s="362"/>
      <c r="P41" s="29">
        <f>J41+K40+L40+M40</f>
        <v>0.106106</v>
      </c>
      <c r="Q41" s="360"/>
      <c r="R41" s="368"/>
      <c r="S41" s="78">
        <f>C179</f>
        <v>0.0376</v>
      </c>
      <c r="T41" s="360"/>
      <c r="U41" s="24">
        <f>Q40+R40+S41+T40</f>
        <v>0.058997</v>
      </c>
      <c r="AH41" s="120"/>
      <c r="AI41" s="1"/>
      <c r="AJ41" s="1"/>
      <c r="AK41" s="1"/>
      <c r="AL41" s="1"/>
      <c r="AM41" s="1"/>
      <c r="AN41" s="1"/>
    </row>
    <row r="42" spans="2:40" ht="13.5">
      <c r="B42" s="6" t="s">
        <v>8</v>
      </c>
      <c r="C42" s="328"/>
      <c r="D42" s="328"/>
      <c r="E42" s="328"/>
      <c r="F42" s="328"/>
      <c r="G42" s="328"/>
      <c r="H42" s="377"/>
      <c r="I42" s="362"/>
      <c r="J42" s="79">
        <f>D165</f>
        <v>0.058073</v>
      </c>
      <c r="K42" s="360"/>
      <c r="L42" s="360"/>
      <c r="M42" s="360"/>
      <c r="N42" s="362"/>
      <c r="O42" s="362"/>
      <c r="P42" s="29">
        <f>J42+K40+L40+M40</f>
        <v>0.10073000000000001</v>
      </c>
      <c r="Q42" s="360"/>
      <c r="R42" s="368"/>
      <c r="S42" s="78">
        <f>C180</f>
        <v>0.0217</v>
      </c>
      <c r="T42" s="360"/>
      <c r="U42" s="24">
        <f>Q40+R40+S42+T40</f>
        <v>0.043097</v>
      </c>
      <c r="AH42" s="120"/>
      <c r="AI42" s="1"/>
      <c r="AJ42" s="1"/>
      <c r="AK42" s="1"/>
      <c r="AL42" s="1"/>
      <c r="AM42" s="1"/>
      <c r="AN42" s="1"/>
    </row>
    <row r="43" spans="2:40" ht="13.5">
      <c r="B43" s="6" t="s">
        <v>9</v>
      </c>
      <c r="C43" s="328"/>
      <c r="D43" s="328"/>
      <c r="E43" s="328"/>
      <c r="F43" s="328"/>
      <c r="G43" s="328"/>
      <c r="H43" s="377"/>
      <c r="I43" s="362"/>
      <c r="J43" s="79">
        <f>D166</f>
        <v>0.058318</v>
      </c>
      <c r="K43" s="360"/>
      <c r="L43" s="360"/>
      <c r="M43" s="360"/>
      <c r="N43" s="362"/>
      <c r="O43" s="362"/>
      <c r="P43" s="29">
        <f>J43+K40+L40+M40</f>
        <v>0.10097500000000001</v>
      </c>
      <c r="Q43" s="360"/>
      <c r="R43" s="368"/>
      <c r="S43" s="78">
        <f>C181</f>
        <v>0.0173</v>
      </c>
      <c r="T43" s="360"/>
      <c r="U43" s="24">
        <f>Q40+R40+S43+T40</f>
        <v>0.038697</v>
      </c>
      <c r="AH43" s="120"/>
      <c r="AI43" s="1"/>
      <c r="AJ43" s="1"/>
      <c r="AK43" s="1"/>
      <c r="AL43" s="1"/>
      <c r="AM43" s="1"/>
      <c r="AN43" s="1"/>
    </row>
    <row r="44" spans="2:40" ht="13.5">
      <c r="B44" s="6" t="s">
        <v>10</v>
      </c>
      <c r="C44" s="328"/>
      <c r="D44" s="328"/>
      <c r="E44" s="328"/>
      <c r="F44" s="328"/>
      <c r="G44" s="328"/>
      <c r="H44" s="377"/>
      <c r="I44" s="362"/>
      <c r="J44" s="79">
        <f>D167</f>
        <v>0.043575</v>
      </c>
      <c r="K44" s="360"/>
      <c r="L44" s="360"/>
      <c r="M44" s="360"/>
      <c r="N44" s="362"/>
      <c r="O44" s="362"/>
      <c r="P44" s="29">
        <f>J44+K40+L40+M40</f>
        <v>0.086232</v>
      </c>
      <c r="Q44" s="360"/>
      <c r="R44" s="368"/>
      <c r="S44" s="78">
        <f>C182</f>
        <v>0.012</v>
      </c>
      <c r="T44" s="360"/>
      <c r="U44" s="24">
        <f>Q40+R40+S44+T40</f>
        <v>0.033397</v>
      </c>
      <c r="AH44" s="120"/>
      <c r="AI44" s="1"/>
      <c r="AJ44" s="1"/>
      <c r="AK44" s="1"/>
      <c r="AL44" s="1"/>
      <c r="AM44" s="1"/>
      <c r="AN44" s="1"/>
    </row>
    <row r="45" spans="2:40" ht="13.5">
      <c r="B45" s="6" t="s">
        <v>11</v>
      </c>
      <c r="C45" s="329"/>
      <c r="D45" s="329"/>
      <c r="E45" s="329"/>
      <c r="F45" s="329"/>
      <c r="G45" s="329"/>
      <c r="H45" s="378"/>
      <c r="I45" s="363"/>
      <c r="J45" s="79">
        <f>D168</f>
        <v>0.022073</v>
      </c>
      <c r="K45" s="361"/>
      <c r="L45" s="361"/>
      <c r="M45" s="361"/>
      <c r="N45" s="363"/>
      <c r="O45" s="363"/>
      <c r="P45" s="29">
        <f>J45+K40+L40+M40</f>
        <v>0.06473000000000001</v>
      </c>
      <c r="Q45" s="361"/>
      <c r="R45" s="369"/>
      <c r="S45" s="83">
        <f>C183</f>
        <v>0.0042</v>
      </c>
      <c r="T45" s="361"/>
      <c r="U45" s="24">
        <f>Q40+R40+S45+T40</f>
        <v>0.025596999999999998</v>
      </c>
      <c r="AH45" s="120"/>
      <c r="AI45" s="1"/>
      <c r="AJ45" s="1"/>
      <c r="AK45" s="1"/>
      <c r="AL45" s="1"/>
      <c r="AM45" s="1"/>
      <c r="AN45" s="1"/>
    </row>
    <row r="46" spans="2:34" ht="13.5">
      <c r="B46" s="55" t="s">
        <v>34</v>
      </c>
      <c r="C46" s="48"/>
      <c r="D46" s="72"/>
      <c r="E46" s="48"/>
      <c r="F46" s="48"/>
      <c r="G46" s="52"/>
      <c r="H46" s="49"/>
      <c r="I46" s="70"/>
      <c r="J46" s="50"/>
      <c r="K46" s="53"/>
      <c r="L46" s="50"/>
      <c r="M46" s="50"/>
      <c r="N46" s="50"/>
      <c r="O46" s="50"/>
      <c r="P46" s="49"/>
      <c r="Q46" s="49"/>
      <c r="R46" s="118"/>
      <c r="S46" s="53"/>
      <c r="T46" s="36"/>
      <c r="U46" s="36"/>
      <c r="AH46" s="120"/>
    </row>
    <row r="47" spans="2:40" s="9" customFormat="1" ht="13.5">
      <c r="B47" s="56" t="s">
        <v>45</v>
      </c>
      <c r="C47" s="327" t="s">
        <v>29</v>
      </c>
      <c r="D47" s="327" t="s">
        <v>29</v>
      </c>
      <c r="E47" s="335">
        <f>E157</f>
        <v>78.35</v>
      </c>
      <c r="F47" s="327" t="s">
        <v>29</v>
      </c>
      <c r="G47" s="327" t="s">
        <v>29</v>
      </c>
      <c r="H47" s="356">
        <f>SUM(C47:G49)</f>
        <v>78.35</v>
      </c>
      <c r="I47" s="73">
        <f>D161</f>
        <v>49.53</v>
      </c>
      <c r="J47" s="327" t="s">
        <v>29</v>
      </c>
      <c r="K47" s="327" t="s">
        <v>29</v>
      </c>
      <c r="L47" s="327" t="s">
        <v>29</v>
      </c>
      <c r="M47" s="327" t="s">
        <v>29</v>
      </c>
      <c r="N47" s="358">
        <f>D174</f>
        <v>0</v>
      </c>
      <c r="O47" s="358">
        <f>D175</f>
        <v>0</v>
      </c>
      <c r="P47" s="57">
        <f>I47+N47+O47</f>
        <v>49.53</v>
      </c>
      <c r="Q47" s="346" t="s">
        <v>29</v>
      </c>
      <c r="R47" s="346" t="s">
        <v>29</v>
      </c>
      <c r="S47" s="358">
        <f>D179</f>
        <v>-27.01</v>
      </c>
      <c r="T47" s="327" t="s">
        <v>29</v>
      </c>
      <c r="U47" s="356">
        <f>S47</f>
        <v>-27.01</v>
      </c>
      <c r="W47" s="51"/>
      <c r="AH47" s="120"/>
      <c r="AI47" s="39"/>
      <c r="AJ47" s="39"/>
      <c r="AK47" s="39"/>
      <c r="AL47" s="39"/>
      <c r="AM47" s="39"/>
      <c r="AN47" s="39"/>
    </row>
    <row r="48" spans="2:34" ht="13.5">
      <c r="B48" s="56" t="s">
        <v>23</v>
      </c>
      <c r="C48" s="328"/>
      <c r="D48" s="328"/>
      <c r="E48" s="335"/>
      <c r="F48" s="328"/>
      <c r="G48" s="328"/>
      <c r="H48" s="356"/>
      <c r="I48" s="73">
        <f>D162</f>
        <v>363.4073369375147</v>
      </c>
      <c r="J48" s="328"/>
      <c r="K48" s="328"/>
      <c r="L48" s="328"/>
      <c r="M48" s="328"/>
      <c r="N48" s="358"/>
      <c r="O48" s="358"/>
      <c r="P48" s="57">
        <f>I48+N47+O47</f>
        <v>363.4073369375147</v>
      </c>
      <c r="Q48" s="347"/>
      <c r="R48" s="347"/>
      <c r="S48" s="358"/>
      <c r="T48" s="328"/>
      <c r="U48" s="356"/>
      <c r="AH48" s="120"/>
    </row>
    <row r="49" spans="2:34" ht="13.5">
      <c r="B49" s="54" t="s">
        <v>24</v>
      </c>
      <c r="C49" s="329"/>
      <c r="D49" s="329"/>
      <c r="E49" s="336"/>
      <c r="F49" s="329"/>
      <c r="G49" s="329"/>
      <c r="H49" s="357"/>
      <c r="I49" s="74">
        <f>D163</f>
        <v>898.8355230256229</v>
      </c>
      <c r="J49" s="329"/>
      <c r="K49" s="329"/>
      <c r="L49" s="329"/>
      <c r="M49" s="329"/>
      <c r="N49" s="359"/>
      <c r="O49" s="359"/>
      <c r="P49" s="58">
        <f>I49+N47+O47</f>
        <v>898.8355230256229</v>
      </c>
      <c r="Q49" s="348"/>
      <c r="R49" s="348"/>
      <c r="S49" s="359"/>
      <c r="T49" s="329"/>
      <c r="U49" s="357"/>
      <c r="AH49" s="120"/>
    </row>
    <row r="50" spans="2:40" s="9" customFormat="1" ht="25.5" customHeight="1">
      <c r="B50" s="112" t="s">
        <v>38</v>
      </c>
      <c r="C50" s="332" t="s">
        <v>43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4"/>
      <c r="V50" s="113"/>
      <c r="W50" s="113"/>
      <c r="X50" s="113"/>
      <c r="Y50" s="113"/>
      <c r="Z50" s="113"/>
      <c r="AH50" s="39"/>
      <c r="AI50" s="39"/>
      <c r="AJ50" s="39"/>
      <c r="AK50" s="39"/>
      <c r="AL50" s="39"/>
      <c r="AM50" s="39"/>
      <c r="AN50" s="39"/>
    </row>
    <row r="51" spans="2:21" ht="13.5">
      <c r="B51" s="71"/>
      <c r="C51" s="46"/>
      <c r="D51" s="46"/>
      <c r="E51" s="46"/>
      <c r="F51" s="46"/>
      <c r="G51" s="46"/>
      <c r="H51" s="47"/>
      <c r="I51" s="80"/>
      <c r="J51" s="80"/>
      <c r="K51" s="80"/>
      <c r="L51" s="80"/>
      <c r="M51" s="80"/>
      <c r="N51" s="80"/>
      <c r="O51" s="80"/>
      <c r="P51" s="47"/>
      <c r="Q51" s="47"/>
      <c r="R51" s="80"/>
      <c r="S51" s="80"/>
      <c r="T51" s="9"/>
      <c r="U51" s="9"/>
    </row>
    <row r="52" spans="2:40" s="68" customFormat="1" ht="13.5">
      <c r="B52" s="67"/>
      <c r="C52" s="60"/>
      <c r="D52" s="60"/>
      <c r="E52" s="60"/>
      <c r="F52" s="60"/>
      <c r="G52" s="60"/>
      <c r="H52" s="64"/>
      <c r="I52" s="81"/>
      <c r="J52" s="81"/>
      <c r="K52" s="81"/>
      <c r="L52" s="81"/>
      <c r="M52" s="81"/>
      <c r="N52" s="81"/>
      <c r="O52" s="81"/>
      <c r="P52" s="64"/>
      <c r="Q52" s="64"/>
      <c r="R52" s="81"/>
      <c r="S52" s="81"/>
      <c r="T52" s="19"/>
      <c r="U52" s="19"/>
      <c r="V52" s="19"/>
      <c r="W52" s="65"/>
      <c r="X52" s="19"/>
      <c r="Y52" s="19"/>
      <c r="Z52" s="19"/>
      <c r="AH52" s="66"/>
      <c r="AI52" s="69"/>
      <c r="AJ52" s="69"/>
      <c r="AK52" s="69"/>
      <c r="AL52" s="69"/>
      <c r="AM52" s="69"/>
      <c r="AN52" s="69"/>
    </row>
    <row r="53" spans="2:40" s="68" customFormat="1" ht="24" customHeight="1">
      <c r="B53" s="114" t="s">
        <v>53</v>
      </c>
      <c r="C53" s="60"/>
      <c r="D53" s="60"/>
      <c r="E53" s="60"/>
      <c r="F53" s="60"/>
      <c r="G53" s="60"/>
      <c r="H53" s="64"/>
      <c r="I53" s="81"/>
      <c r="J53" s="81"/>
      <c r="K53" s="81"/>
      <c r="L53" s="81"/>
      <c r="M53" s="81"/>
      <c r="N53" s="81"/>
      <c r="O53" s="81"/>
      <c r="P53" s="64"/>
      <c r="Q53" s="64"/>
      <c r="R53" s="81"/>
      <c r="S53" s="81"/>
      <c r="T53" s="19"/>
      <c r="U53" s="19"/>
      <c r="V53" s="19"/>
      <c r="W53" s="65"/>
      <c r="X53" s="19"/>
      <c r="Y53" s="19"/>
      <c r="Z53" s="19"/>
      <c r="AH53" s="66"/>
      <c r="AI53" s="69"/>
      <c r="AJ53" s="69"/>
      <c r="AK53" s="69"/>
      <c r="AL53" s="69"/>
      <c r="AM53" s="69"/>
      <c r="AN53" s="69"/>
    </row>
    <row r="54" spans="2:40" s="68" customFormat="1" ht="12.75" customHeight="1">
      <c r="B54" s="105" t="s">
        <v>44</v>
      </c>
      <c r="C54" s="60"/>
      <c r="D54" s="60"/>
      <c r="E54" s="60"/>
      <c r="F54" s="60"/>
      <c r="G54" s="60"/>
      <c r="H54" s="340" t="s">
        <v>28</v>
      </c>
      <c r="I54" s="81"/>
      <c r="J54" s="81"/>
      <c r="K54" s="81"/>
      <c r="L54" s="81"/>
      <c r="M54" s="81"/>
      <c r="N54" s="81"/>
      <c r="O54" s="81"/>
      <c r="P54" s="340" t="s">
        <v>47</v>
      </c>
      <c r="Q54" s="117"/>
      <c r="R54" s="81"/>
      <c r="S54" s="81"/>
      <c r="T54" s="19"/>
      <c r="U54" s="340" t="s">
        <v>30</v>
      </c>
      <c r="V54" s="19"/>
      <c r="W54" s="65"/>
      <c r="X54" s="19"/>
      <c r="Y54" s="19"/>
      <c r="Z54" s="19"/>
      <c r="AH54" s="66"/>
      <c r="AI54" s="69"/>
      <c r="AJ54" s="69"/>
      <c r="AK54" s="69"/>
      <c r="AL54" s="69"/>
      <c r="AM54" s="69"/>
      <c r="AN54" s="69"/>
    </row>
    <row r="55" spans="2:21" ht="15" customHeight="1">
      <c r="B55" s="110" t="s">
        <v>39</v>
      </c>
      <c r="C55" s="12"/>
      <c r="D55" s="12"/>
      <c r="E55" s="12"/>
      <c r="F55" s="12"/>
      <c r="G55" s="12"/>
      <c r="H55" s="341"/>
      <c r="I55" s="10"/>
      <c r="J55" s="10"/>
      <c r="K55" s="10"/>
      <c r="L55" s="10"/>
      <c r="M55" s="10"/>
      <c r="N55" s="10"/>
      <c r="O55" s="10"/>
      <c r="P55" s="341"/>
      <c r="Q55" s="117"/>
      <c r="R55" s="10"/>
      <c r="S55" s="10"/>
      <c r="T55" s="10"/>
      <c r="U55" s="341"/>
    </row>
    <row r="56" spans="2:21" ht="13.5">
      <c r="B56" s="103" t="s">
        <v>65</v>
      </c>
      <c r="C56" s="107" t="s">
        <v>13</v>
      </c>
      <c r="D56" s="82" t="s">
        <v>14</v>
      </c>
      <c r="E56" s="82" t="s">
        <v>0</v>
      </c>
      <c r="F56" s="107" t="s">
        <v>15</v>
      </c>
      <c r="G56" s="109" t="s">
        <v>16</v>
      </c>
      <c r="H56" s="343"/>
      <c r="I56" s="111" t="s">
        <v>17</v>
      </c>
      <c r="J56" s="34" t="s">
        <v>18</v>
      </c>
      <c r="K56" s="34" t="s">
        <v>6</v>
      </c>
      <c r="L56" s="34" t="s">
        <v>5</v>
      </c>
      <c r="M56" s="34" t="s">
        <v>1</v>
      </c>
      <c r="N56" s="45" t="s">
        <v>26</v>
      </c>
      <c r="O56" s="108" t="s">
        <v>27</v>
      </c>
      <c r="P56" s="343"/>
      <c r="Q56" s="34" t="s">
        <v>3</v>
      </c>
      <c r="R56" s="111" t="s">
        <v>4</v>
      </c>
      <c r="S56" s="106" t="s">
        <v>2</v>
      </c>
      <c r="T56" s="106" t="s">
        <v>19</v>
      </c>
      <c r="U56" s="343"/>
    </row>
    <row r="57" spans="2:36" ht="13.5">
      <c r="B57" s="16" t="s">
        <v>35</v>
      </c>
      <c r="C57" s="30"/>
      <c r="D57" s="31"/>
      <c r="E57" s="31"/>
      <c r="F57" s="30"/>
      <c r="G57" s="31"/>
      <c r="H57" s="32"/>
      <c r="I57" s="31"/>
      <c r="J57" s="30"/>
      <c r="K57" s="31"/>
      <c r="L57" s="31"/>
      <c r="M57" s="31"/>
      <c r="N57" s="31"/>
      <c r="O57" s="31"/>
      <c r="P57" s="21"/>
      <c r="Q57" s="21"/>
      <c r="R57" s="30"/>
      <c r="S57" s="31"/>
      <c r="T57" s="35"/>
      <c r="U57" s="35"/>
      <c r="AH57" s="1"/>
      <c r="AI57" s="1"/>
      <c r="AJ57" s="1"/>
    </row>
    <row r="58" spans="2:36" ht="13.5">
      <c r="B58" s="6" t="s">
        <v>25</v>
      </c>
      <c r="C58" s="328">
        <f>ROUND(B14*C155,6)</f>
        <v>0.202273</v>
      </c>
      <c r="D58" s="328">
        <f>ROUND(B14*C156,6)</f>
        <v>0.028914</v>
      </c>
      <c r="E58" s="328">
        <f>C157</f>
        <v>0.007946</v>
      </c>
      <c r="F58" s="328">
        <f>C158</f>
        <v>0.0057</v>
      </c>
      <c r="G58" s="328">
        <f>C159</f>
        <v>0</v>
      </c>
      <c r="H58" s="364">
        <f>SUM(C58:G63)</f>
        <v>0.24483300000000002</v>
      </c>
      <c r="I58" s="362" t="s">
        <v>29</v>
      </c>
      <c r="J58" s="151">
        <v>0</v>
      </c>
      <c r="K58" s="360">
        <f>ROUND(B14*E171,6)</f>
        <v>0.045348</v>
      </c>
      <c r="L58" s="360">
        <f>C172</f>
        <v>0.001526</v>
      </c>
      <c r="M58" s="360">
        <f>C173</f>
        <v>0.001089</v>
      </c>
      <c r="N58" s="362" t="s">
        <v>29</v>
      </c>
      <c r="O58" s="362" t="s">
        <v>29</v>
      </c>
      <c r="P58" s="33">
        <f>J58+K58+L58+M58</f>
        <v>0.047963</v>
      </c>
      <c r="Q58" s="360">
        <f>D177</f>
        <v>0.001336</v>
      </c>
      <c r="R58" s="368">
        <f>C178</f>
        <v>0.014362</v>
      </c>
      <c r="S58" s="149">
        <v>0</v>
      </c>
      <c r="T58" s="360">
        <f>C184</f>
        <v>0.005699</v>
      </c>
      <c r="U58" s="24">
        <f>Q58+R58+S58+T58</f>
        <v>0.021397</v>
      </c>
      <c r="AH58" s="1"/>
      <c r="AI58" s="1"/>
      <c r="AJ58" s="1"/>
    </row>
    <row r="59" spans="2:36" ht="13.5">
      <c r="B59" s="6" t="s">
        <v>7</v>
      </c>
      <c r="C59" s="328"/>
      <c r="D59" s="328"/>
      <c r="E59" s="328"/>
      <c r="F59" s="328"/>
      <c r="G59" s="328"/>
      <c r="H59" s="364"/>
      <c r="I59" s="362"/>
      <c r="J59" s="151">
        <f>E164</f>
        <v>0.088373</v>
      </c>
      <c r="K59" s="360"/>
      <c r="L59" s="360"/>
      <c r="M59" s="360"/>
      <c r="N59" s="362"/>
      <c r="O59" s="362"/>
      <c r="P59" s="33">
        <f>J59+K58+L58+M58</f>
        <v>0.13633599999999998</v>
      </c>
      <c r="Q59" s="360"/>
      <c r="R59" s="368"/>
      <c r="S59" s="149">
        <f>C179</f>
        <v>0.0376</v>
      </c>
      <c r="T59" s="360"/>
      <c r="U59" s="24">
        <f>Q58+R58+S59+T58</f>
        <v>0.058997</v>
      </c>
      <c r="AH59" s="1"/>
      <c r="AI59" s="1"/>
      <c r="AJ59" s="1"/>
    </row>
    <row r="60" spans="2:36" ht="13.5">
      <c r="B60" s="6" t="s">
        <v>8</v>
      </c>
      <c r="C60" s="328"/>
      <c r="D60" s="328"/>
      <c r="E60" s="328"/>
      <c r="F60" s="328"/>
      <c r="G60" s="328"/>
      <c r="H60" s="364"/>
      <c r="I60" s="362"/>
      <c r="J60" s="151">
        <f>E165</f>
        <v>0.080886</v>
      </c>
      <c r="K60" s="360"/>
      <c r="L60" s="360"/>
      <c r="M60" s="360"/>
      <c r="N60" s="362"/>
      <c r="O60" s="362"/>
      <c r="P60" s="33">
        <f>J60+K58+L58+M58</f>
        <v>0.12884900000000002</v>
      </c>
      <c r="Q60" s="360"/>
      <c r="R60" s="368"/>
      <c r="S60" s="149">
        <f>C180</f>
        <v>0.0217</v>
      </c>
      <c r="T60" s="360"/>
      <c r="U60" s="24">
        <f>Q58+R58+S60+T58</f>
        <v>0.043097</v>
      </c>
      <c r="AH60" s="1"/>
      <c r="AI60" s="1"/>
      <c r="AJ60" s="1"/>
    </row>
    <row r="61" spans="2:36" ht="13.5">
      <c r="B61" s="6" t="s">
        <v>9</v>
      </c>
      <c r="C61" s="328"/>
      <c r="D61" s="328"/>
      <c r="E61" s="328"/>
      <c r="F61" s="328"/>
      <c r="G61" s="328"/>
      <c r="H61" s="364"/>
      <c r="I61" s="362"/>
      <c r="J61" s="151">
        <f>E166</f>
        <v>0.081226</v>
      </c>
      <c r="K61" s="360"/>
      <c r="L61" s="360"/>
      <c r="M61" s="360"/>
      <c r="N61" s="362"/>
      <c r="O61" s="362"/>
      <c r="P61" s="33">
        <f>J61+K58+L58+M58</f>
        <v>0.12918900000000003</v>
      </c>
      <c r="Q61" s="360"/>
      <c r="R61" s="368"/>
      <c r="S61" s="149">
        <f>C181</f>
        <v>0.0173</v>
      </c>
      <c r="T61" s="360"/>
      <c r="U61" s="24">
        <f>Q58+R58+S61+T58</f>
        <v>0.038697</v>
      </c>
      <c r="AH61" s="1"/>
      <c r="AI61" s="1"/>
      <c r="AJ61" s="1"/>
    </row>
    <row r="62" spans="2:36" ht="13.5">
      <c r="B62" s="6" t="s">
        <v>10</v>
      </c>
      <c r="C62" s="328"/>
      <c r="D62" s="328"/>
      <c r="E62" s="328"/>
      <c r="F62" s="328"/>
      <c r="G62" s="328"/>
      <c r="H62" s="364"/>
      <c r="I62" s="362"/>
      <c r="J62" s="151">
        <f>E167</f>
        <v>0.060693</v>
      </c>
      <c r="K62" s="360"/>
      <c r="L62" s="360"/>
      <c r="M62" s="360"/>
      <c r="N62" s="362"/>
      <c r="O62" s="362"/>
      <c r="P62" s="33">
        <f>J62+K58+L58+M58</f>
        <v>0.108656</v>
      </c>
      <c r="Q62" s="360"/>
      <c r="R62" s="368"/>
      <c r="S62" s="149">
        <f>C182</f>
        <v>0.012</v>
      </c>
      <c r="T62" s="360"/>
      <c r="U62" s="24">
        <f>Q58+R58+S62+T58</f>
        <v>0.033397</v>
      </c>
      <c r="AH62" s="1"/>
      <c r="AI62" s="1"/>
      <c r="AJ62" s="1"/>
    </row>
    <row r="63" spans="2:36" ht="13.5">
      <c r="B63" s="6" t="s">
        <v>11</v>
      </c>
      <c r="C63" s="329"/>
      <c r="D63" s="329"/>
      <c r="E63" s="329"/>
      <c r="F63" s="329"/>
      <c r="G63" s="329"/>
      <c r="H63" s="365"/>
      <c r="I63" s="363"/>
      <c r="J63" s="151">
        <f>E168</f>
        <v>0.030743</v>
      </c>
      <c r="K63" s="361"/>
      <c r="L63" s="361"/>
      <c r="M63" s="361"/>
      <c r="N63" s="363"/>
      <c r="O63" s="363"/>
      <c r="P63" s="33">
        <f>J63+K58+L58+M58</f>
        <v>0.078706</v>
      </c>
      <c r="Q63" s="361"/>
      <c r="R63" s="369"/>
      <c r="S63" s="150">
        <f>C183</f>
        <v>0.0042</v>
      </c>
      <c r="T63" s="361"/>
      <c r="U63" s="24">
        <f>Q58+R58+S63+T58</f>
        <v>0.025596999999999998</v>
      </c>
      <c r="AH63" s="1"/>
      <c r="AI63" s="1"/>
      <c r="AJ63" s="1"/>
    </row>
    <row r="64" spans="2:36" ht="13.5">
      <c r="B64" s="55" t="s">
        <v>34</v>
      </c>
      <c r="C64" s="48"/>
      <c r="D64" s="52"/>
      <c r="E64" s="48"/>
      <c r="F64" s="72"/>
      <c r="G64" s="52"/>
      <c r="H64" s="49"/>
      <c r="I64" s="70"/>
      <c r="J64" s="50"/>
      <c r="K64" s="53"/>
      <c r="L64" s="50"/>
      <c r="M64" s="50"/>
      <c r="N64" s="50"/>
      <c r="O64" s="50"/>
      <c r="P64" s="49"/>
      <c r="Q64" s="49"/>
      <c r="R64" s="50"/>
      <c r="S64" s="53"/>
      <c r="T64" s="36"/>
      <c r="U64" s="36"/>
      <c r="AH64" s="1"/>
      <c r="AI64" s="1"/>
      <c r="AJ64" s="1"/>
    </row>
    <row r="65" spans="2:40" s="9" customFormat="1" ht="13.5">
      <c r="B65" s="56" t="s">
        <v>45</v>
      </c>
      <c r="C65" s="327" t="s">
        <v>29</v>
      </c>
      <c r="D65" s="327" t="s">
        <v>29</v>
      </c>
      <c r="E65" s="335">
        <f>E157</f>
        <v>78.35</v>
      </c>
      <c r="F65" s="327" t="s">
        <v>29</v>
      </c>
      <c r="G65" s="327" t="s">
        <v>29</v>
      </c>
      <c r="H65" s="356">
        <f>SUM(C65:G67)</f>
        <v>78.35</v>
      </c>
      <c r="I65" s="73">
        <f>E161</f>
        <v>55.660000000000004</v>
      </c>
      <c r="J65" s="327" t="s">
        <v>29</v>
      </c>
      <c r="K65" s="327" t="s">
        <v>29</v>
      </c>
      <c r="L65" s="327" t="s">
        <v>29</v>
      </c>
      <c r="M65" s="327" t="s">
        <v>29</v>
      </c>
      <c r="N65" s="358">
        <f>E174</f>
        <v>0</v>
      </c>
      <c r="O65" s="358">
        <f>E175</f>
        <v>0</v>
      </c>
      <c r="P65" s="57">
        <f>I65+N65+O65</f>
        <v>55.660000000000004</v>
      </c>
      <c r="Q65" s="327" t="s">
        <v>29</v>
      </c>
      <c r="R65" s="327" t="s">
        <v>29</v>
      </c>
      <c r="S65" s="358">
        <f>D179</f>
        <v>-27.01</v>
      </c>
      <c r="T65" s="327" t="s">
        <v>29</v>
      </c>
      <c r="U65" s="356">
        <f>S65</f>
        <v>-27.01</v>
      </c>
      <c r="W65" s="51"/>
      <c r="AK65" s="39"/>
      <c r="AL65" s="39"/>
      <c r="AM65" s="39"/>
      <c r="AN65" s="39"/>
    </row>
    <row r="66" spans="2:36" ht="13.5">
      <c r="B66" s="56" t="s">
        <v>23</v>
      </c>
      <c r="C66" s="328"/>
      <c r="D66" s="328"/>
      <c r="E66" s="335"/>
      <c r="F66" s="328"/>
      <c r="G66" s="328"/>
      <c r="H66" s="356"/>
      <c r="I66" s="73">
        <f>E162</f>
        <v>368.16778441847384</v>
      </c>
      <c r="J66" s="328"/>
      <c r="K66" s="328"/>
      <c r="L66" s="328"/>
      <c r="M66" s="328"/>
      <c r="N66" s="358"/>
      <c r="O66" s="358"/>
      <c r="P66" s="57">
        <f>I66+N65+O65</f>
        <v>368.16778441847384</v>
      </c>
      <c r="Q66" s="328"/>
      <c r="R66" s="328"/>
      <c r="S66" s="358"/>
      <c r="T66" s="328"/>
      <c r="U66" s="356"/>
      <c r="AH66" s="1"/>
      <c r="AI66" s="1"/>
      <c r="AJ66" s="1"/>
    </row>
    <row r="67" spans="2:36" ht="13.5">
      <c r="B67" s="54" t="s">
        <v>24</v>
      </c>
      <c r="C67" s="329"/>
      <c r="D67" s="329"/>
      <c r="E67" s="336"/>
      <c r="F67" s="329"/>
      <c r="G67" s="329"/>
      <c r="H67" s="357"/>
      <c r="I67" s="74">
        <f>E163</f>
        <v>983.7043155679708</v>
      </c>
      <c r="J67" s="329"/>
      <c r="K67" s="329"/>
      <c r="L67" s="329"/>
      <c r="M67" s="329"/>
      <c r="N67" s="359"/>
      <c r="O67" s="359"/>
      <c r="P67" s="58">
        <f>I67+N65+O65</f>
        <v>983.7043155679708</v>
      </c>
      <c r="Q67" s="329"/>
      <c r="R67" s="329"/>
      <c r="S67" s="359"/>
      <c r="T67" s="329"/>
      <c r="U67" s="357"/>
      <c r="AH67" s="1"/>
      <c r="AI67" s="1"/>
      <c r="AJ67" s="1"/>
    </row>
    <row r="68" spans="2:40" s="9" customFormat="1" ht="25.5" customHeight="1">
      <c r="B68" s="112" t="s">
        <v>38</v>
      </c>
      <c r="C68" s="332" t="s">
        <v>43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4"/>
      <c r="V68" s="113"/>
      <c r="W68" s="113"/>
      <c r="X68" s="113"/>
      <c r="Y68" s="113"/>
      <c r="Z68" s="113"/>
      <c r="AH68" s="39"/>
      <c r="AI68" s="39"/>
      <c r="AJ68" s="39"/>
      <c r="AK68" s="39"/>
      <c r="AL68" s="39"/>
      <c r="AM68" s="39"/>
      <c r="AN68" s="39"/>
    </row>
    <row r="69" spans="2:36" ht="13.5">
      <c r="B69" s="71"/>
      <c r="C69" s="46"/>
      <c r="D69" s="46"/>
      <c r="E69" s="46"/>
      <c r="F69" s="46"/>
      <c r="G69" s="46"/>
      <c r="H69" s="47"/>
      <c r="I69" s="80"/>
      <c r="J69" s="80"/>
      <c r="K69" s="80"/>
      <c r="L69" s="80"/>
      <c r="M69" s="80"/>
      <c r="N69" s="80"/>
      <c r="O69" s="80"/>
      <c r="P69" s="47"/>
      <c r="Q69" s="47"/>
      <c r="R69" s="80"/>
      <c r="S69" s="80"/>
      <c r="T69" s="9"/>
      <c r="U69" s="9"/>
      <c r="AH69" s="1"/>
      <c r="AI69" s="1"/>
      <c r="AJ69" s="1"/>
    </row>
    <row r="70" spans="2:21" ht="13.5">
      <c r="B70" s="9"/>
      <c r="C70" s="9"/>
      <c r="D70" s="9"/>
      <c r="E70" s="9"/>
      <c r="F70" s="9"/>
      <c r="G70" s="9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2:21" ht="24" customHeight="1">
      <c r="B71" s="114" t="s">
        <v>54</v>
      </c>
      <c r="C71" s="9"/>
      <c r="D71" s="9"/>
      <c r="E71" s="9"/>
      <c r="F71" s="9"/>
      <c r="G71" s="9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ht="12.75" customHeight="1">
      <c r="B72" s="105" t="s">
        <v>44</v>
      </c>
      <c r="C72" s="9"/>
      <c r="D72" s="9"/>
      <c r="E72" s="9"/>
      <c r="F72" s="9"/>
      <c r="G72" s="9"/>
      <c r="H72" s="340" t="s">
        <v>28</v>
      </c>
      <c r="I72" s="10"/>
      <c r="J72" s="10"/>
      <c r="K72" s="10"/>
      <c r="L72" s="10"/>
      <c r="M72" s="10"/>
      <c r="N72" s="10"/>
      <c r="O72" s="10"/>
      <c r="P72" s="340" t="s">
        <v>47</v>
      </c>
      <c r="Q72" s="117"/>
      <c r="R72" s="10"/>
      <c r="S72" s="10"/>
      <c r="T72" s="10"/>
      <c r="U72" s="340" t="s">
        <v>30</v>
      </c>
    </row>
    <row r="73" spans="2:21" ht="15" customHeight="1">
      <c r="B73" s="110" t="s">
        <v>40</v>
      </c>
      <c r="C73" s="12"/>
      <c r="D73" s="12"/>
      <c r="E73" s="12"/>
      <c r="F73" s="12"/>
      <c r="G73" s="12"/>
      <c r="H73" s="341"/>
      <c r="I73" s="10"/>
      <c r="J73" s="10"/>
      <c r="K73" s="10"/>
      <c r="L73" s="10"/>
      <c r="M73" s="10"/>
      <c r="N73" s="10"/>
      <c r="O73" s="10"/>
      <c r="P73" s="341"/>
      <c r="Q73" s="117"/>
      <c r="R73" s="10"/>
      <c r="S73" s="10"/>
      <c r="T73" s="10"/>
      <c r="U73" s="341"/>
    </row>
    <row r="74" spans="2:21" ht="13.5">
      <c r="B74" s="103" t="s">
        <v>65</v>
      </c>
      <c r="C74" s="107" t="s">
        <v>13</v>
      </c>
      <c r="D74" s="82" t="s">
        <v>14</v>
      </c>
      <c r="E74" s="82" t="s">
        <v>0</v>
      </c>
      <c r="F74" s="107" t="s">
        <v>15</v>
      </c>
      <c r="G74" s="109" t="s">
        <v>16</v>
      </c>
      <c r="H74" s="343"/>
      <c r="I74" s="111" t="s">
        <v>17</v>
      </c>
      <c r="J74" s="34" t="s">
        <v>18</v>
      </c>
      <c r="K74" s="34" t="s">
        <v>6</v>
      </c>
      <c r="L74" s="34" t="s">
        <v>5</v>
      </c>
      <c r="M74" s="34" t="s">
        <v>1</v>
      </c>
      <c r="N74" s="45" t="s">
        <v>26</v>
      </c>
      <c r="O74" s="108" t="s">
        <v>27</v>
      </c>
      <c r="P74" s="343"/>
      <c r="Q74" s="34" t="s">
        <v>3</v>
      </c>
      <c r="R74" s="111" t="s">
        <v>4</v>
      </c>
      <c r="S74" s="106" t="s">
        <v>2</v>
      </c>
      <c r="T74" s="106" t="s">
        <v>19</v>
      </c>
      <c r="U74" s="343"/>
    </row>
    <row r="75" spans="2:21" ht="13.5">
      <c r="B75" s="16" t="s">
        <v>35</v>
      </c>
      <c r="C75" s="30"/>
      <c r="D75" s="31"/>
      <c r="E75" s="31"/>
      <c r="F75" s="30"/>
      <c r="G75" s="31"/>
      <c r="H75" s="32"/>
      <c r="I75" s="31"/>
      <c r="J75" s="30"/>
      <c r="K75" s="31"/>
      <c r="L75" s="31"/>
      <c r="M75" s="31"/>
      <c r="N75" s="31"/>
      <c r="O75" s="31"/>
      <c r="P75" s="21"/>
      <c r="Q75" s="21"/>
      <c r="R75" s="30"/>
      <c r="S75" s="31"/>
      <c r="T75" s="35"/>
      <c r="U75" s="35"/>
    </row>
    <row r="76" spans="2:21" ht="13.5">
      <c r="B76" s="6" t="s">
        <v>25</v>
      </c>
      <c r="C76" s="328">
        <f>ROUND(B14*C155,6)</f>
        <v>0.202273</v>
      </c>
      <c r="D76" s="328">
        <f>ROUND(B14*C156,6)</f>
        <v>0.028914</v>
      </c>
      <c r="E76" s="328">
        <f>C157</f>
        <v>0.007946</v>
      </c>
      <c r="F76" s="328">
        <f>C158</f>
        <v>0.0057</v>
      </c>
      <c r="G76" s="328">
        <f>C159</f>
        <v>0</v>
      </c>
      <c r="H76" s="364">
        <f>SUM(C76:G81)</f>
        <v>0.24483300000000002</v>
      </c>
      <c r="I76" s="362" t="s">
        <v>29</v>
      </c>
      <c r="J76" s="151">
        <v>0</v>
      </c>
      <c r="K76" s="360">
        <f>ROUND(B14*F171,6)</f>
        <v>0.043377</v>
      </c>
      <c r="L76" s="360">
        <f>C172</f>
        <v>0.001526</v>
      </c>
      <c r="M76" s="360">
        <f>C173</f>
        <v>0.001089</v>
      </c>
      <c r="N76" s="362" t="s">
        <v>29</v>
      </c>
      <c r="O76" s="362" t="s">
        <v>29</v>
      </c>
      <c r="P76" s="33">
        <f>J76+K76+L76+M76</f>
        <v>0.045992</v>
      </c>
      <c r="Q76" s="360">
        <f>D177</f>
        <v>0.001336</v>
      </c>
      <c r="R76" s="368">
        <f>C178</f>
        <v>0.014362</v>
      </c>
      <c r="S76" s="149">
        <v>0</v>
      </c>
      <c r="T76" s="360">
        <f>C184</f>
        <v>0.005699</v>
      </c>
      <c r="U76" s="24">
        <f>Q76+R76+S76+T76</f>
        <v>0.021397</v>
      </c>
    </row>
    <row r="77" spans="2:21" ht="13.5">
      <c r="B77" s="6" t="s">
        <v>7</v>
      </c>
      <c r="C77" s="328"/>
      <c r="D77" s="328"/>
      <c r="E77" s="328"/>
      <c r="F77" s="328"/>
      <c r="G77" s="328"/>
      <c r="H77" s="364"/>
      <c r="I77" s="362"/>
      <c r="J77" s="151">
        <f>F164</f>
        <v>0.113329</v>
      </c>
      <c r="K77" s="360"/>
      <c r="L77" s="360"/>
      <c r="M77" s="360"/>
      <c r="N77" s="362"/>
      <c r="O77" s="362"/>
      <c r="P77" s="33">
        <f>J77+K76+L76+M76</f>
        <v>0.15932100000000002</v>
      </c>
      <c r="Q77" s="360"/>
      <c r="R77" s="368"/>
      <c r="S77" s="149">
        <f>C179</f>
        <v>0.0376</v>
      </c>
      <c r="T77" s="360"/>
      <c r="U77" s="24">
        <f>Q76+R76+S77+T76</f>
        <v>0.058997</v>
      </c>
    </row>
    <row r="78" spans="2:21" ht="13.5">
      <c r="B78" s="6" t="s">
        <v>8</v>
      </c>
      <c r="C78" s="328"/>
      <c r="D78" s="328"/>
      <c r="E78" s="328"/>
      <c r="F78" s="328"/>
      <c r="G78" s="328"/>
      <c r="H78" s="364"/>
      <c r="I78" s="362"/>
      <c r="J78" s="151">
        <f>F165</f>
        <v>0.103728</v>
      </c>
      <c r="K78" s="360"/>
      <c r="L78" s="360"/>
      <c r="M78" s="360"/>
      <c r="N78" s="362"/>
      <c r="O78" s="362"/>
      <c r="P78" s="33">
        <f>J78+K76+L76+M76</f>
        <v>0.14972</v>
      </c>
      <c r="Q78" s="360"/>
      <c r="R78" s="368"/>
      <c r="S78" s="149">
        <f>C180</f>
        <v>0.0217</v>
      </c>
      <c r="T78" s="360"/>
      <c r="U78" s="24">
        <f>Q76+R76+S78+T76</f>
        <v>0.043097</v>
      </c>
    </row>
    <row r="79" spans="2:21" ht="13.5">
      <c r="B79" s="6" t="s">
        <v>9</v>
      </c>
      <c r="C79" s="328"/>
      <c r="D79" s="328"/>
      <c r="E79" s="328"/>
      <c r="F79" s="328"/>
      <c r="G79" s="328"/>
      <c r="H79" s="364"/>
      <c r="I79" s="362"/>
      <c r="J79" s="151">
        <f>F166</f>
        <v>0.104164</v>
      </c>
      <c r="K79" s="360"/>
      <c r="L79" s="360"/>
      <c r="M79" s="360"/>
      <c r="N79" s="362"/>
      <c r="O79" s="362"/>
      <c r="P79" s="33">
        <f>J79+K76+L76+M76</f>
        <v>0.150156</v>
      </c>
      <c r="Q79" s="360"/>
      <c r="R79" s="368"/>
      <c r="S79" s="149">
        <f>C181</f>
        <v>0.0173</v>
      </c>
      <c r="T79" s="360"/>
      <c r="U79" s="24">
        <f>Q76+R76+S79+T76</f>
        <v>0.038697</v>
      </c>
    </row>
    <row r="80" spans="2:21" ht="13.5">
      <c r="B80" s="6" t="s">
        <v>10</v>
      </c>
      <c r="C80" s="328"/>
      <c r="D80" s="328"/>
      <c r="E80" s="328"/>
      <c r="F80" s="328"/>
      <c r="G80" s="328"/>
      <c r="H80" s="364"/>
      <c r="I80" s="362"/>
      <c r="J80" s="151">
        <f>F167</f>
        <v>0.077832</v>
      </c>
      <c r="K80" s="360"/>
      <c r="L80" s="360"/>
      <c r="M80" s="360"/>
      <c r="N80" s="362"/>
      <c r="O80" s="362"/>
      <c r="P80" s="33">
        <f>J80+K76+L76+M76</f>
        <v>0.123824</v>
      </c>
      <c r="Q80" s="360"/>
      <c r="R80" s="368"/>
      <c r="S80" s="149">
        <f>C182</f>
        <v>0.012</v>
      </c>
      <c r="T80" s="360"/>
      <c r="U80" s="24">
        <f>Q76+R76+S80+T76</f>
        <v>0.033397</v>
      </c>
    </row>
    <row r="81" spans="2:21" ht="13.5">
      <c r="B81" s="6" t="s">
        <v>11</v>
      </c>
      <c r="C81" s="329"/>
      <c r="D81" s="329"/>
      <c r="E81" s="329"/>
      <c r="F81" s="329"/>
      <c r="G81" s="329"/>
      <c r="H81" s="365"/>
      <c r="I81" s="363"/>
      <c r="J81" s="151">
        <f>F168</f>
        <v>0.039425</v>
      </c>
      <c r="K81" s="361"/>
      <c r="L81" s="361"/>
      <c r="M81" s="361"/>
      <c r="N81" s="363"/>
      <c r="O81" s="363"/>
      <c r="P81" s="33">
        <f>J81+K76+L76+M76</f>
        <v>0.085417</v>
      </c>
      <c r="Q81" s="361"/>
      <c r="R81" s="369"/>
      <c r="S81" s="150">
        <f>C183</f>
        <v>0.0042</v>
      </c>
      <c r="T81" s="361"/>
      <c r="U81" s="24">
        <f>Q76+R76+S81+T76</f>
        <v>0.025596999999999998</v>
      </c>
    </row>
    <row r="82" spans="2:21" ht="13.5">
      <c r="B82" s="55" t="s">
        <v>34</v>
      </c>
      <c r="C82" s="48"/>
      <c r="D82" s="52"/>
      <c r="E82" s="48"/>
      <c r="F82" s="72"/>
      <c r="G82" s="52"/>
      <c r="H82" s="49"/>
      <c r="I82" s="70"/>
      <c r="J82" s="50"/>
      <c r="K82" s="53"/>
      <c r="L82" s="50"/>
      <c r="M82" s="50"/>
      <c r="N82" s="50"/>
      <c r="O82" s="50"/>
      <c r="P82" s="49"/>
      <c r="Q82" s="49"/>
      <c r="R82" s="50"/>
      <c r="S82" s="53"/>
      <c r="T82" s="36"/>
      <c r="U82" s="36"/>
    </row>
    <row r="83" spans="2:40" s="9" customFormat="1" ht="13.5">
      <c r="B83" s="56" t="s">
        <v>45</v>
      </c>
      <c r="C83" s="327" t="s">
        <v>29</v>
      </c>
      <c r="D83" s="327" t="s">
        <v>29</v>
      </c>
      <c r="E83" s="335">
        <f>E157</f>
        <v>78.35</v>
      </c>
      <c r="F83" s="327" t="s">
        <v>29</v>
      </c>
      <c r="G83" s="327" t="s">
        <v>29</v>
      </c>
      <c r="H83" s="356">
        <f>SUM(C83:G85)</f>
        <v>78.35</v>
      </c>
      <c r="I83" s="73">
        <f>F161</f>
        <v>50.93</v>
      </c>
      <c r="J83" s="327" t="s">
        <v>29</v>
      </c>
      <c r="K83" s="327" t="s">
        <v>29</v>
      </c>
      <c r="L83" s="327" t="s">
        <v>29</v>
      </c>
      <c r="M83" s="327" t="s">
        <v>29</v>
      </c>
      <c r="N83" s="358">
        <f>F174</f>
        <v>0</v>
      </c>
      <c r="O83" s="358">
        <f>F175</f>
        <v>0</v>
      </c>
      <c r="P83" s="57">
        <f>I83+N83+O83</f>
        <v>50.93</v>
      </c>
      <c r="Q83" s="327" t="s">
        <v>29</v>
      </c>
      <c r="R83" s="327" t="s">
        <v>29</v>
      </c>
      <c r="S83" s="358">
        <f>D179</f>
        <v>-27.01</v>
      </c>
      <c r="T83" s="327" t="s">
        <v>29</v>
      </c>
      <c r="U83" s="356">
        <f>S83</f>
        <v>-27.01</v>
      </c>
      <c r="W83" s="51"/>
      <c r="AH83" s="39"/>
      <c r="AI83" s="39"/>
      <c r="AJ83" s="39"/>
      <c r="AK83" s="39"/>
      <c r="AL83" s="39"/>
      <c r="AM83" s="39"/>
      <c r="AN83" s="39"/>
    </row>
    <row r="84" spans="2:21" ht="13.5">
      <c r="B84" s="56" t="s">
        <v>23</v>
      </c>
      <c r="C84" s="328"/>
      <c r="D84" s="328"/>
      <c r="E84" s="335"/>
      <c r="F84" s="328"/>
      <c r="G84" s="328"/>
      <c r="H84" s="356"/>
      <c r="I84" s="73">
        <f>F162</f>
        <v>348.62345073560823</v>
      </c>
      <c r="J84" s="328"/>
      <c r="K84" s="328"/>
      <c r="L84" s="328"/>
      <c r="M84" s="328"/>
      <c r="N84" s="358"/>
      <c r="O84" s="358"/>
      <c r="P84" s="57">
        <f>I84+N83+O83</f>
        <v>348.62345073560823</v>
      </c>
      <c r="Q84" s="328"/>
      <c r="R84" s="328"/>
      <c r="S84" s="358"/>
      <c r="T84" s="328"/>
      <c r="U84" s="356"/>
    </row>
    <row r="85" spans="2:21" ht="13.5">
      <c r="B85" s="54" t="s">
        <v>24</v>
      </c>
      <c r="C85" s="329"/>
      <c r="D85" s="329"/>
      <c r="E85" s="336"/>
      <c r="F85" s="329"/>
      <c r="G85" s="329"/>
      <c r="H85" s="357"/>
      <c r="I85" s="74">
        <f>F163</f>
        <v>922.2455377942508</v>
      </c>
      <c r="J85" s="329"/>
      <c r="K85" s="329"/>
      <c r="L85" s="329"/>
      <c r="M85" s="329"/>
      <c r="N85" s="359"/>
      <c r="O85" s="359"/>
      <c r="P85" s="58">
        <f>I85+N83+O83</f>
        <v>922.2455377942508</v>
      </c>
      <c r="Q85" s="329"/>
      <c r="R85" s="329"/>
      <c r="S85" s="359"/>
      <c r="T85" s="329"/>
      <c r="U85" s="357"/>
    </row>
    <row r="86" spans="2:40" s="9" customFormat="1" ht="25.5" customHeight="1">
      <c r="B86" s="112" t="s">
        <v>38</v>
      </c>
      <c r="C86" s="332" t="s">
        <v>43</v>
      </c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34"/>
      <c r="V86" s="113"/>
      <c r="W86" s="113"/>
      <c r="X86" s="113"/>
      <c r="Y86" s="113"/>
      <c r="Z86" s="113"/>
      <c r="AH86" s="39"/>
      <c r="AI86" s="39"/>
      <c r="AJ86" s="39"/>
      <c r="AK86" s="39"/>
      <c r="AL86" s="39"/>
      <c r="AM86" s="39"/>
      <c r="AN86" s="39"/>
    </row>
    <row r="87" spans="2:21" ht="13.5">
      <c r="B87" s="71"/>
      <c r="C87" s="46"/>
      <c r="D87" s="46"/>
      <c r="E87" s="46"/>
      <c r="F87" s="46"/>
      <c r="G87" s="46"/>
      <c r="H87" s="47"/>
      <c r="I87" s="80"/>
      <c r="J87" s="80"/>
      <c r="K87" s="80"/>
      <c r="L87" s="80"/>
      <c r="M87" s="80"/>
      <c r="N87" s="80"/>
      <c r="O87" s="80"/>
      <c r="P87" s="47"/>
      <c r="Q87" s="47"/>
      <c r="R87" s="80"/>
      <c r="S87" s="80"/>
      <c r="T87" s="9"/>
      <c r="U87" s="9"/>
    </row>
    <row r="88" spans="2:21" ht="13.5">
      <c r="B88" s="9"/>
      <c r="C88" s="9"/>
      <c r="D88" s="9"/>
      <c r="E88" s="9"/>
      <c r="F88" s="9"/>
      <c r="G88" s="9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2:21" ht="24" customHeight="1">
      <c r="B89" s="114" t="s">
        <v>55</v>
      </c>
      <c r="C89" s="12"/>
      <c r="D89" s="12"/>
      <c r="E89" s="12"/>
      <c r="F89" s="12"/>
      <c r="G89" s="12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5" ht="15" customHeight="1">
      <c r="B90" s="105" t="s">
        <v>44</v>
      </c>
      <c r="C90" s="12"/>
      <c r="D90" s="12"/>
      <c r="E90" s="12"/>
      <c r="F90" s="12"/>
      <c r="G90" s="12"/>
      <c r="H90" s="340" t="s">
        <v>28</v>
      </c>
      <c r="I90" s="10"/>
      <c r="J90" s="10"/>
      <c r="K90" s="10"/>
      <c r="L90" s="10"/>
      <c r="M90" s="10"/>
      <c r="N90" s="10"/>
      <c r="O90" s="10"/>
      <c r="P90" s="340" t="s">
        <v>47</v>
      </c>
      <c r="Q90" s="117"/>
      <c r="R90" s="10"/>
      <c r="S90" s="10"/>
      <c r="T90" s="10"/>
      <c r="U90" s="340" t="s">
        <v>30</v>
      </c>
      <c r="W90" s="153"/>
      <c r="X90" s="19"/>
      <c r="Y90" s="19"/>
    </row>
    <row r="91" spans="2:25" ht="15" customHeight="1">
      <c r="B91" s="115" t="s">
        <v>41</v>
      </c>
      <c r="C91" s="12"/>
      <c r="D91" s="12"/>
      <c r="E91" s="12"/>
      <c r="F91" s="12"/>
      <c r="G91" s="12"/>
      <c r="H91" s="341"/>
      <c r="I91" s="10"/>
      <c r="J91" s="10"/>
      <c r="K91" s="10"/>
      <c r="L91" s="10"/>
      <c r="M91" s="10"/>
      <c r="N91" s="10"/>
      <c r="O91" s="10"/>
      <c r="P91" s="341"/>
      <c r="Q91" s="117"/>
      <c r="R91" s="10"/>
      <c r="S91" s="10"/>
      <c r="T91" s="10"/>
      <c r="U91" s="341"/>
      <c r="W91" s="154"/>
      <c r="X91" s="19"/>
      <c r="Y91" s="19"/>
    </row>
    <row r="92" spans="2:25" ht="13.5">
      <c r="B92" s="103" t="s">
        <v>65</v>
      </c>
      <c r="C92" s="107" t="s">
        <v>13</v>
      </c>
      <c r="D92" s="82" t="s">
        <v>14</v>
      </c>
      <c r="E92" s="82" t="s">
        <v>0</v>
      </c>
      <c r="F92" s="107" t="s">
        <v>15</v>
      </c>
      <c r="G92" s="109" t="s">
        <v>16</v>
      </c>
      <c r="H92" s="343"/>
      <c r="I92" s="111" t="s">
        <v>17</v>
      </c>
      <c r="J92" s="34" t="s">
        <v>18</v>
      </c>
      <c r="K92" s="34" t="s">
        <v>6</v>
      </c>
      <c r="L92" s="34" t="s">
        <v>5</v>
      </c>
      <c r="M92" s="34" t="s">
        <v>1</v>
      </c>
      <c r="N92" s="45" t="s">
        <v>26</v>
      </c>
      <c r="O92" s="108" t="s">
        <v>27</v>
      </c>
      <c r="P92" s="343"/>
      <c r="Q92" s="111" t="s">
        <v>3</v>
      </c>
      <c r="R92" s="111" t="s">
        <v>4</v>
      </c>
      <c r="S92" s="34" t="s">
        <v>2</v>
      </c>
      <c r="T92" s="106" t="s">
        <v>19</v>
      </c>
      <c r="U92" s="343"/>
      <c r="W92" s="65"/>
      <c r="X92" s="19"/>
      <c r="Y92" s="19"/>
    </row>
    <row r="93" spans="2:25" ht="13.5">
      <c r="B93" s="16" t="s">
        <v>35</v>
      </c>
      <c r="C93" s="30"/>
      <c r="D93" s="31"/>
      <c r="E93" s="31"/>
      <c r="F93" s="30"/>
      <c r="G93" s="31"/>
      <c r="H93" s="21"/>
      <c r="I93" s="30"/>
      <c r="J93" s="31"/>
      <c r="K93" s="31"/>
      <c r="L93" s="31"/>
      <c r="M93" s="31"/>
      <c r="N93" s="31"/>
      <c r="O93" s="31"/>
      <c r="P93" s="21"/>
      <c r="Q93" s="21"/>
      <c r="R93" s="31"/>
      <c r="S93" s="31"/>
      <c r="T93" s="35"/>
      <c r="U93" s="35"/>
      <c r="W93" s="153"/>
      <c r="X93" s="155"/>
      <c r="Y93" s="19"/>
    </row>
    <row r="94" spans="2:25" ht="13.5">
      <c r="B94" s="6" t="s">
        <v>25</v>
      </c>
      <c r="C94" s="328">
        <f>ROUND(B14*C155,6)</f>
        <v>0.202273</v>
      </c>
      <c r="D94" s="328">
        <f>ROUND(B14*C156,6)</f>
        <v>0.028914</v>
      </c>
      <c r="E94" s="328">
        <f>C157</f>
        <v>0.007946</v>
      </c>
      <c r="F94" s="328">
        <f>C158</f>
        <v>0.0057</v>
      </c>
      <c r="G94" s="328">
        <f>C159</f>
        <v>0</v>
      </c>
      <c r="H94" s="364">
        <f>SUM(C94:G99)</f>
        <v>0.24483300000000002</v>
      </c>
      <c r="I94" s="362" t="s">
        <v>29</v>
      </c>
      <c r="J94" s="149">
        <v>0</v>
      </c>
      <c r="K94" s="360">
        <f>ROUND(B14*G171,6)</f>
        <v>0.041205</v>
      </c>
      <c r="L94" s="360">
        <f>C172</f>
        <v>0.001526</v>
      </c>
      <c r="M94" s="360">
        <f>C173</f>
        <v>0.001089</v>
      </c>
      <c r="N94" s="362" t="s">
        <v>29</v>
      </c>
      <c r="O94" s="362" t="s">
        <v>29</v>
      </c>
      <c r="P94" s="33">
        <f>J94+K94+L94+M94</f>
        <v>0.04382</v>
      </c>
      <c r="Q94" s="360">
        <f>D177</f>
        <v>0.001336</v>
      </c>
      <c r="R94" s="360">
        <f>C178</f>
        <v>0.014362</v>
      </c>
      <c r="S94" s="149">
        <v>0</v>
      </c>
      <c r="T94" s="360">
        <f>C184</f>
        <v>0.005699</v>
      </c>
      <c r="U94" s="24">
        <f>Q94+R94+S94+T94</f>
        <v>0.021397</v>
      </c>
      <c r="W94" s="154"/>
      <c r="X94" s="156"/>
      <c r="Y94" s="19"/>
    </row>
    <row r="95" spans="2:25" ht="13.5">
      <c r="B95" s="6" t="s">
        <v>7</v>
      </c>
      <c r="C95" s="328"/>
      <c r="D95" s="328"/>
      <c r="E95" s="328"/>
      <c r="F95" s="328"/>
      <c r="G95" s="328"/>
      <c r="H95" s="364"/>
      <c r="I95" s="362"/>
      <c r="J95" s="149">
        <f>G164</f>
        <v>0.140077</v>
      </c>
      <c r="K95" s="360"/>
      <c r="L95" s="360"/>
      <c r="M95" s="360"/>
      <c r="N95" s="362"/>
      <c r="O95" s="362"/>
      <c r="P95" s="33">
        <f>J95+K94+L94+M94</f>
        <v>0.183897</v>
      </c>
      <c r="Q95" s="360"/>
      <c r="R95" s="360"/>
      <c r="S95" s="149">
        <f>C179</f>
        <v>0.0376</v>
      </c>
      <c r="T95" s="360"/>
      <c r="U95" s="24">
        <f>Q94+R94+S95+T94</f>
        <v>0.058997</v>
      </c>
      <c r="W95" s="154"/>
      <c r="X95" s="156"/>
      <c r="Y95" s="19"/>
    </row>
    <row r="96" spans="2:25" ht="13.5">
      <c r="B96" s="6" t="s">
        <v>8</v>
      </c>
      <c r="C96" s="328"/>
      <c r="D96" s="328"/>
      <c r="E96" s="328"/>
      <c r="F96" s="328"/>
      <c r="G96" s="328"/>
      <c r="H96" s="364"/>
      <c r="I96" s="362"/>
      <c r="J96" s="149">
        <f>G165</f>
        <v>0.128209</v>
      </c>
      <c r="K96" s="360"/>
      <c r="L96" s="360"/>
      <c r="M96" s="360"/>
      <c r="N96" s="362"/>
      <c r="O96" s="362"/>
      <c r="P96" s="33">
        <f>J96+K94+L94+M94</f>
        <v>0.172029</v>
      </c>
      <c r="Q96" s="360"/>
      <c r="R96" s="360"/>
      <c r="S96" s="149">
        <f>C180</f>
        <v>0.0217</v>
      </c>
      <c r="T96" s="360"/>
      <c r="U96" s="24">
        <f>Q94+R94+S96+T94</f>
        <v>0.043097</v>
      </c>
      <c r="W96" s="154"/>
      <c r="X96" s="156"/>
      <c r="Y96" s="19"/>
    </row>
    <row r="97" spans="2:25" ht="13.5">
      <c r="B97" s="6" t="s">
        <v>9</v>
      </c>
      <c r="C97" s="328"/>
      <c r="D97" s="328"/>
      <c r="E97" s="328"/>
      <c r="F97" s="328"/>
      <c r="G97" s="328"/>
      <c r="H97" s="364"/>
      <c r="I97" s="362"/>
      <c r="J97" s="149">
        <f>G166</f>
        <v>0.128749</v>
      </c>
      <c r="K97" s="360"/>
      <c r="L97" s="360"/>
      <c r="M97" s="360"/>
      <c r="N97" s="362"/>
      <c r="O97" s="362"/>
      <c r="P97" s="33">
        <f>J97+K94+L94+M94</f>
        <v>0.172569</v>
      </c>
      <c r="Q97" s="360"/>
      <c r="R97" s="360"/>
      <c r="S97" s="149">
        <f>C181</f>
        <v>0.0173</v>
      </c>
      <c r="T97" s="360"/>
      <c r="U97" s="24">
        <f>Q94+R94+S97+T94</f>
        <v>0.038697</v>
      </c>
      <c r="W97" s="154"/>
      <c r="X97" s="156"/>
      <c r="Y97" s="19"/>
    </row>
    <row r="98" spans="2:25" ht="13.5">
      <c r="B98" s="6" t="s">
        <v>10</v>
      </c>
      <c r="C98" s="328"/>
      <c r="D98" s="328"/>
      <c r="E98" s="328"/>
      <c r="F98" s="328"/>
      <c r="G98" s="328"/>
      <c r="H98" s="364"/>
      <c r="I98" s="362"/>
      <c r="J98" s="149">
        <f>G167</f>
        <v>0.096202</v>
      </c>
      <c r="K98" s="360"/>
      <c r="L98" s="360"/>
      <c r="M98" s="360"/>
      <c r="N98" s="362"/>
      <c r="O98" s="362"/>
      <c r="P98" s="33">
        <f>J98+K94+L94+M94</f>
        <v>0.140022</v>
      </c>
      <c r="Q98" s="360"/>
      <c r="R98" s="360"/>
      <c r="S98" s="149">
        <f>C182</f>
        <v>0.012</v>
      </c>
      <c r="T98" s="360"/>
      <c r="U98" s="24">
        <f>Q94+R94+S98+T94</f>
        <v>0.033397</v>
      </c>
      <c r="W98" s="154"/>
      <c r="X98" s="156"/>
      <c r="Y98" s="19"/>
    </row>
    <row r="99" spans="2:25" ht="13.5">
      <c r="B99" s="6" t="s">
        <v>11</v>
      </c>
      <c r="C99" s="329"/>
      <c r="D99" s="329"/>
      <c r="E99" s="329"/>
      <c r="F99" s="329"/>
      <c r="G99" s="329"/>
      <c r="H99" s="365"/>
      <c r="I99" s="363"/>
      <c r="J99" s="149">
        <f>G168</f>
        <v>0.04873</v>
      </c>
      <c r="K99" s="361"/>
      <c r="L99" s="361"/>
      <c r="M99" s="361"/>
      <c r="N99" s="363"/>
      <c r="O99" s="363"/>
      <c r="P99" s="33">
        <f>J99+K94+L94+M94</f>
        <v>0.09255000000000001</v>
      </c>
      <c r="Q99" s="361"/>
      <c r="R99" s="361"/>
      <c r="S99" s="149">
        <f>C183</f>
        <v>0.0042</v>
      </c>
      <c r="T99" s="361"/>
      <c r="U99" s="24">
        <f>Q94+R94+S99+T94</f>
        <v>0.025596999999999998</v>
      </c>
      <c r="W99" s="157"/>
      <c r="X99" s="158"/>
      <c r="Y99" s="19"/>
    </row>
    <row r="100" spans="2:25" ht="13.5">
      <c r="B100" s="55" t="s">
        <v>34</v>
      </c>
      <c r="C100" s="48"/>
      <c r="D100" s="52"/>
      <c r="E100" s="48"/>
      <c r="F100" s="72"/>
      <c r="G100" s="52"/>
      <c r="H100" s="49"/>
      <c r="I100" s="70"/>
      <c r="J100" s="50"/>
      <c r="K100" s="53"/>
      <c r="L100" s="50"/>
      <c r="M100" s="50"/>
      <c r="N100" s="50"/>
      <c r="O100" s="50"/>
      <c r="P100" s="49"/>
      <c r="Q100" s="49"/>
      <c r="R100" s="50"/>
      <c r="S100" s="53"/>
      <c r="T100" s="36"/>
      <c r="U100" s="36"/>
      <c r="W100" s="65"/>
      <c r="X100" s="19"/>
      <c r="Y100" s="19"/>
    </row>
    <row r="101" spans="2:40" s="9" customFormat="1" ht="13.5">
      <c r="B101" s="56" t="s">
        <v>45</v>
      </c>
      <c r="C101" s="327" t="s">
        <v>29</v>
      </c>
      <c r="D101" s="327" t="s">
        <v>29</v>
      </c>
      <c r="E101" s="335">
        <f>E157</f>
        <v>78.35</v>
      </c>
      <c r="F101" s="327" t="s">
        <v>29</v>
      </c>
      <c r="G101" s="327" t="s">
        <v>29</v>
      </c>
      <c r="H101" s="356">
        <f>SUM(C101:G103)</f>
        <v>78.35</v>
      </c>
      <c r="I101" s="73">
        <f>G161</f>
        <v>62.19</v>
      </c>
      <c r="J101" s="327" t="s">
        <v>29</v>
      </c>
      <c r="K101" s="327" t="s">
        <v>29</v>
      </c>
      <c r="L101" s="327" t="s">
        <v>29</v>
      </c>
      <c r="M101" s="327" t="s">
        <v>29</v>
      </c>
      <c r="N101" s="358">
        <f>G174</f>
        <v>0</v>
      </c>
      <c r="O101" s="358">
        <f>G175</f>
        <v>0</v>
      </c>
      <c r="P101" s="57">
        <f>I101+N101+O101</f>
        <v>62.19</v>
      </c>
      <c r="Q101" s="327" t="s">
        <v>29</v>
      </c>
      <c r="R101" s="327" t="s">
        <v>29</v>
      </c>
      <c r="S101" s="358">
        <f>D179</f>
        <v>-27.01</v>
      </c>
      <c r="T101" s="327" t="s">
        <v>29</v>
      </c>
      <c r="U101" s="356">
        <f>S101</f>
        <v>-27.01</v>
      </c>
      <c r="W101" s="159"/>
      <c r="X101" s="160"/>
      <c r="Y101" s="19"/>
      <c r="AH101" s="39"/>
      <c r="AI101" s="39"/>
      <c r="AJ101" s="39"/>
      <c r="AK101" s="39"/>
      <c r="AL101" s="39"/>
      <c r="AM101" s="39"/>
      <c r="AN101" s="39"/>
    </row>
    <row r="102" spans="2:25" ht="13.5">
      <c r="B102" s="56" t="s">
        <v>23</v>
      </c>
      <c r="C102" s="328"/>
      <c r="D102" s="328"/>
      <c r="E102" s="335"/>
      <c r="F102" s="328"/>
      <c r="G102" s="328"/>
      <c r="H102" s="356"/>
      <c r="I102" s="73">
        <f>G162</f>
        <v>437.76118058486577</v>
      </c>
      <c r="J102" s="328"/>
      <c r="K102" s="328"/>
      <c r="L102" s="328"/>
      <c r="M102" s="328"/>
      <c r="N102" s="358"/>
      <c r="O102" s="358"/>
      <c r="P102" s="57">
        <f>I102+N101+O101</f>
        <v>437.76118058486577</v>
      </c>
      <c r="Q102" s="328"/>
      <c r="R102" s="328"/>
      <c r="S102" s="358"/>
      <c r="T102" s="328"/>
      <c r="U102" s="356"/>
      <c r="W102" s="159"/>
      <c r="X102" s="160"/>
      <c r="Y102" s="19"/>
    </row>
    <row r="103" spans="2:25" ht="13.5">
      <c r="B103" s="54" t="s">
        <v>24</v>
      </c>
      <c r="C103" s="329"/>
      <c r="D103" s="329"/>
      <c r="E103" s="336"/>
      <c r="F103" s="329"/>
      <c r="G103" s="329"/>
      <c r="H103" s="357"/>
      <c r="I103" s="74">
        <f>G163</f>
        <v>1182.3580185474293</v>
      </c>
      <c r="J103" s="329"/>
      <c r="K103" s="329"/>
      <c r="L103" s="329"/>
      <c r="M103" s="329"/>
      <c r="N103" s="359"/>
      <c r="O103" s="359"/>
      <c r="P103" s="58">
        <f>I103+N101+O101</f>
        <v>1182.3580185474293</v>
      </c>
      <c r="Q103" s="329"/>
      <c r="R103" s="329"/>
      <c r="S103" s="359"/>
      <c r="T103" s="329"/>
      <c r="U103" s="357"/>
      <c r="W103" s="159"/>
      <c r="X103" s="160"/>
      <c r="Y103" s="19"/>
    </row>
    <row r="104" spans="2:40" s="9" customFormat="1" ht="25.5" customHeight="1">
      <c r="B104" s="112" t="s">
        <v>38</v>
      </c>
      <c r="C104" s="332" t="s">
        <v>43</v>
      </c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  <c r="U104" s="334"/>
      <c r="V104" s="113"/>
      <c r="W104" s="113"/>
      <c r="X104" s="113"/>
      <c r="Y104" s="113"/>
      <c r="Z104" s="113"/>
      <c r="AH104" s="39"/>
      <c r="AI104" s="39"/>
      <c r="AJ104" s="39"/>
      <c r="AK104" s="39"/>
      <c r="AL104" s="39"/>
      <c r="AM104" s="39"/>
      <c r="AN104" s="39"/>
    </row>
    <row r="105" spans="2:21" ht="13.5">
      <c r="B105" s="71"/>
      <c r="C105" s="46"/>
      <c r="D105" s="46"/>
      <c r="E105" s="46"/>
      <c r="F105" s="46"/>
      <c r="G105" s="46"/>
      <c r="H105" s="47"/>
      <c r="I105" s="80"/>
      <c r="J105" s="80"/>
      <c r="K105" s="80"/>
      <c r="L105" s="80"/>
      <c r="M105" s="80"/>
      <c r="N105" s="80"/>
      <c r="O105" s="80"/>
      <c r="P105" s="47"/>
      <c r="Q105" s="47"/>
      <c r="R105" s="80"/>
      <c r="S105" s="80"/>
      <c r="T105" s="9"/>
      <c r="U105" s="9"/>
    </row>
    <row r="106" spans="2:21" ht="13.5">
      <c r="B106" s="9"/>
      <c r="C106" s="9"/>
      <c r="D106" s="9"/>
      <c r="E106" s="9"/>
      <c r="F106" s="9"/>
      <c r="G106" s="9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2:21" ht="24" customHeight="1">
      <c r="B107" s="114" t="s">
        <v>56</v>
      </c>
      <c r="C107" s="12"/>
      <c r="D107" s="12"/>
      <c r="E107" s="12"/>
      <c r="F107" s="12"/>
      <c r="G107" s="12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2:21" ht="15" customHeight="1">
      <c r="B108" s="105" t="s">
        <v>44</v>
      </c>
      <c r="C108" s="12"/>
      <c r="D108" s="12"/>
      <c r="E108" s="12"/>
      <c r="F108" s="12"/>
      <c r="G108" s="12"/>
      <c r="H108" s="340" t="s">
        <v>28</v>
      </c>
      <c r="I108" s="10"/>
      <c r="J108" s="10"/>
      <c r="K108" s="10"/>
      <c r="L108" s="10"/>
      <c r="M108" s="10"/>
      <c r="N108" s="10"/>
      <c r="O108" s="10"/>
      <c r="P108" s="340" t="s">
        <v>47</v>
      </c>
      <c r="Q108" s="117"/>
      <c r="R108" s="10"/>
      <c r="S108" s="10"/>
      <c r="T108" s="10"/>
      <c r="U108" s="340" t="s">
        <v>30</v>
      </c>
    </row>
    <row r="109" spans="2:21" ht="15" customHeight="1">
      <c r="B109" s="115" t="s">
        <v>42</v>
      </c>
      <c r="C109" s="12"/>
      <c r="D109" s="12"/>
      <c r="E109" s="12"/>
      <c r="F109" s="12"/>
      <c r="G109" s="12"/>
      <c r="H109" s="341"/>
      <c r="I109" s="10"/>
      <c r="J109" s="10"/>
      <c r="K109" s="10"/>
      <c r="L109" s="10"/>
      <c r="M109" s="10"/>
      <c r="N109" s="10"/>
      <c r="O109" s="10"/>
      <c r="P109" s="341"/>
      <c r="Q109" s="117"/>
      <c r="R109" s="10"/>
      <c r="S109" s="10"/>
      <c r="T109" s="10"/>
      <c r="U109" s="341"/>
    </row>
    <row r="110" spans="2:21" ht="13.5">
      <c r="B110" s="103" t="s">
        <v>65</v>
      </c>
      <c r="C110" s="82" t="s">
        <v>13</v>
      </c>
      <c r="D110" s="82" t="s">
        <v>14</v>
      </c>
      <c r="E110" s="82" t="s">
        <v>0</v>
      </c>
      <c r="F110" s="107" t="s">
        <v>15</v>
      </c>
      <c r="G110" s="109" t="s">
        <v>16</v>
      </c>
      <c r="H110" s="343"/>
      <c r="I110" s="111" t="s">
        <v>17</v>
      </c>
      <c r="J110" s="34" t="s">
        <v>18</v>
      </c>
      <c r="K110" s="34" t="s">
        <v>6</v>
      </c>
      <c r="L110" s="34" t="s">
        <v>5</v>
      </c>
      <c r="M110" s="34" t="s">
        <v>1</v>
      </c>
      <c r="N110" s="45" t="s">
        <v>26</v>
      </c>
      <c r="O110" s="108" t="s">
        <v>27</v>
      </c>
      <c r="P110" s="343"/>
      <c r="Q110" s="34" t="s">
        <v>3</v>
      </c>
      <c r="R110" s="111" t="s">
        <v>4</v>
      </c>
      <c r="S110" s="34" t="s">
        <v>2</v>
      </c>
      <c r="T110" s="106" t="s">
        <v>19</v>
      </c>
      <c r="U110" s="343"/>
    </row>
    <row r="111" spans="2:21" ht="13.5">
      <c r="B111" s="16" t="s">
        <v>35</v>
      </c>
      <c r="C111" s="30"/>
      <c r="D111" s="31"/>
      <c r="E111" s="31"/>
      <c r="F111" s="30"/>
      <c r="G111" s="31"/>
      <c r="H111" s="32"/>
      <c r="I111" s="31"/>
      <c r="J111" s="30"/>
      <c r="K111" s="31"/>
      <c r="L111" s="31"/>
      <c r="M111" s="31"/>
      <c r="N111" s="31"/>
      <c r="O111" s="31"/>
      <c r="P111" s="21"/>
      <c r="Q111" s="21"/>
      <c r="R111" s="30"/>
      <c r="S111" s="31"/>
      <c r="T111" s="36"/>
      <c r="U111" s="36"/>
    </row>
    <row r="112" spans="2:21" ht="13.5">
      <c r="B112" s="6" t="s">
        <v>25</v>
      </c>
      <c r="C112" s="328">
        <f>ROUND(B14*C155,6)</f>
        <v>0.202273</v>
      </c>
      <c r="D112" s="328">
        <f>ROUND(B14*C156,6)</f>
        <v>0.028914</v>
      </c>
      <c r="E112" s="328">
        <f>C157</f>
        <v>0.007946</v>
      </c>
      <c r="F112" s="328">
        <f>C158</f>
        <v>0.0057</v>
      </c>
      <c r="G112" s="328">
        <f>C159</f>
        <v>0</v>
      </c>
      <c r="H112" s="364">
        <f>SUM(C112:G117)</f>
        <v>0.24483300000000002</v>
      </c>
      <c r="I112" s="362" t="s">
        <v>29</v>
      </c>
      <c r="J112" s="151">
        <v>0</v>
      </c>
      <c r="K112" s="360">
        <f>ROUND(B14*H171,6)</f>
        <v>0.038403</v>
      </c>
      <c r="L112" s="360">
        <f>C172</f>
        <v>0.001526</v>
      </c>
      <c r="M112" s="360">
        <f>C173</f>
        <v>0.001089</v>
      </c>
      <c r="N112" s="362" t="s">
        <v>29</v>
      </c>
      <c r="O112" s="362" t="s">
        <v>29</v>
      </c>
      <c r="P112" s="33">
        <f>J112+K112+L112+M112</f>
        <v>0.041018</v>
      </c>
      <c r="Q112" s="360">
        <f>D177</f>
        <v>0.001336</v>
      </c>
      <c r="R112" s="368">
        <f>C178</f>
        <v>0.014362</v>
      </c>
      <c r="S112" s="149">
        <v>0</v>
      </c>
      <c r="T112" s="360">
        <f>C184</f>
        <v>0.005699</v>
      </c>
      <c r="U112" s="33">
        <f>Q112+R112+S112+T112</f>
        <v>0.021397</v>
      </c>
    </row>
    <row r="113" spans="2:21" ht="13.5">
      <c r="B113" s="6" t="s">
        <v>7</v>
      </c>
      <c r="C113" s="328"/>
      <c r="D113" s="328"/>
      <c r="E113" s="328"/>
      <c r="F113" s="328"/>
      <c r="G113" s="328"/>
      <c r="H113" s="364"/>
      <c r="I113" s="362"/>
      <c r="J113" s="151">
        <f>H164</f>
        <v>0.194247</v>
      </c>
      <c r="K113" s="360"/>
      <c r="L113" s="360"/>
      <c r="M113" s="360"/>
      <c r="N113" s="362"/>
      <c r="O113" s="362"/>
      <c r="P113" s="33">
        <f>J113+K112+L112+M112</f>
        <v>0.235265</v>
      </c>
      <c r="Q113" s="360"/>
      <c r="R113" s="368"/>
      <c r="S113" s="149">
        <f>C179</f>
        <v>0.0376</v>
      </c>
      <c r="T113" s="360"/>
      <c r="U113" s="33">
        <f>Q112+R112+S113+T112</f>
        <v>0.058997</v>
      </c>
    </row>
    <row r="114" spans="2:21" ht="13.5">
      <c r="B114" s="6" t="s">
        <v>8</v>
      </c>
      <c r="C114" s="328"/>
      <c r="D114" s="328"/>
      <c r="E114" s="328"/>
      <c r="F114" s="328"/>
      <c r="G114" s="328"/>
      <c r="H114" s="364"/>
      <c r="I114" s="362"/>
      <c r="J114" s="151">
        <f>H165</f>
        <v>0.177789</v>
      </c>
      <c r="K114" s="360"/>
      <c r="L114" s="360"/>
      <c r="M114" s="360"/>
      <c r="N114" s="362"/>
      <c r="O114" s="362"/>
      <c r="P114" s="33">
        <f>J114+K112+L112+M112</f>
        <v>0.218807</v>
      </c>
      <c r="Q114" s="360"/>
      <c r="R114" s="368"/>
      <c r="S114" s="149">
        <f>C180</f>
        <v>0.0217</v>
      </c>
      <c r="T114" s="360"/>
      <c r="U114" s="33">
        <f>Q112+R112+S114+T112</f>
        <v>0.043097</v>
      </c>
    </row>
    <row r="115" spans="2:21" ht="13.5">
      <c r="B115" s="6" t="s">
        <v>9</v>
      </c>
      <c r="C115" s="328"/>
      <c r="D115" s="328"/>
      <c r="E115" s="328"/>
      <c r="F115" s="328"/>
      <c r="G115" s="328"/>
      <c r="H115" s="364"/>
      <c r="I115" s="362"/>
      <c r="J115" s="151">
        <f>H166</f>
        <v>0.178537</v>
      </c>
      <c r="K115" s="360"/>
      <c r="L115" s="360"/>
      <c r="M115" s="360"/>
      <c r="N115" s="362"/>
      <c r="O115" s="362"/>
      <c r="P115" s="33">
        <f>J115+K112+L112+M112</f>
        <v>0.219555</v>
      </c>
      <c r="Q115" s="360"/>
      <c r="R115" s="368"/>
      <c r="S115" s="149">
        <f>C181</f>
        <v>0.0173</v>
      </c>
      <c r="T115" s="360"/>
      <c r="U115" s="33">
        <f>Q112+R112+S115+T112</f>
        <v>0.038697</v>
      </c>
    </row>
    <row r="116" spans="2:21" ht="13.5">
      <c r="B116" s="6" t="s">
        <v>10</v>
      </c>
      <c r="C116" s="328"/>
      <c r="D116" s="328"/>
      <c r="E116" s="328"/>
      <c r="F116" s="328"/>
      <c r="G116" s="328"/>
      <c r="H116" s="364"/>
      <c r="I116" s="362"/>
      <c r="J116" s="151">
        <f>H167</f>
        <v>0.133404</v>
      </c>
      <c r="K116" s="360"/>
      <c r="L116" s="360"/>
      <c r="M116" s="360"/>
      <c r="N116" s="362"/>
      <c r="O116" s="362"/>
      <c r="P116" s="33">
        <f>J116+K112+L112+M112</f>
        <v>0.174422</v>
      </c>
      <c r="Q116" s="360"/>
      <c r="R116" s="368"/>
      <c r="S116" s="149">
        <f>C182</f>
        <v>0.012</v>
      </c>
      <c r="T116" s="360"/>
      <c r="U116" s="33">
        <f>Q112+R112+S116+T112</f>
        <v>0.033397</v>
      </c>
    </row>
    <row r="117" spans="2:21" ht="13.5">
      <c r="B117" s="6" t="s">
        <v>11</v>
      </c>
      <c r="C117" s="329"/>
      <c r="D117" s="329"/>
      <c r="E117" s="329"/>
      <c r="F117" s="329"/>
      <c r="G117" s="329"/>
      <c r="H117" s="365"/>
      <c r="I117" s="363"/>
      <c r="J117" s="151">
        <f>H168</f>
        <v>0.067575</v>
      </c>
      <c r="K117" s="361"/>
      <c r="L117" s="361"/>
      <c r="M117" s="361"/>
      <c r="N117" s="363"/>
      <c r="O117" s="363"/>
      <c r="P117" s="33">
        <f>J117+K112+L112+M112</f>
        <v>0.108593</v>
      </c>
      <c r="Q117" s="361"/>
      <c r="R117" s="369"/>
      <c r="S117" s="150">
        <f>C183</f>
        <v>0.0042</v>
      </c>
      <c r="T117" s="361"/>
      <c r="U117" s="33">
        <f>Q112+R112+S117+T112</f>
        <v>0.025596999999999998</v>
      </c>
    </row>
    <row r="118" spans="2:21" ht="13.5">
      <c r="B118" s="55" t="s">
        <v>34</v>
      </c>
      <c r="C118" s="48"/>
      <c r="D118" s="72"/>
      <c r="E118" s="48"/>
      <c r="F118" s="72"/>
      <c r="G118" s="72"/>
      <c r="H118" s="75"/>
      <c r="I118" s="50"/>
      <c r="J118" s="53"/>
      <c r="K118" s="50"/>
      <c r="L118" s="50"/>
      <c r="M118" s="53"/>
      <c r="N118" s="50"/>
      <c r="O118" s="53"/>
      <c r="P118" s="49"/>
      <c r="Q118" s="49"/>
      <c r="R118" s="53"/>
      <c r="S118" s="50"/>
      <c r="T118" s="36"/>
      <c r="U118" s="36"/>
    </row>
    <row r="119" spans="2:40" s="9" customFormat="1" ht="13.5">
      <c r="B119" s="56" t="s">
        <v>45</v>
      </c>
      <c r="C119" s="327" t="s">
        <v>29</v>
      </c>
      <c r="D119" s="327" t="s">
        <v>29</v>
      </c>
      <c r="E119" s="335">
        <f>E157</f>
        <v>78.35</v>
      </c>
      <c r="F119" s="327" t="s">
        <v>29</v>
      </c>
      <c r="G119" s="327" t="s">
        <v>29</v>
      </c>
      <c r="H119" s="356">
        <f>SUM(C119:G121)</f>
        <v>78.35</v>
      </c>
      <c r="I119" s="147">
        <f>H161</f>
        <v>72.61</v>
      </c>
      <c r="J119" s="327" t="s">
        <v>29</v>
      </c>
      <c r="K119" s="327" t="s">
        <v>29</v>
      </c>
      <c r="L119" s="327" t="s">
        <v>29</v>
      </c>
      <c r="M119" s="327" t="s">
        <v>29</v>
      </c>
      <c r="N119" s="358">
        <f>H174</f>
        <v>0</v>
      </c>
      <c r="O119" s="358">
        <f>H175</f>
        <v>0</v>
      </c>
      <c r="P119" s="57">
        <f>I119+N119+O119</f>
        <v>72.61</v>
      </c>
      <c r="Q119" s="346" t="s">
        <v>29</v>
      </c>
      <c r="R119" s="346" t="s">
        <v>29</v>
      </c>
      <c r="S119" s="358">
        <f>D179</f>
        <v>-27.01</v>
      </c>
      <c r="T119" s="327" t="s">
        <v>29</v>
      </c>
      <c r="U119" s="356">
        <f>S119</f>
        <v>-27.01</v>
      </c>
      <c r="W119" s="51"/>
      <c r="AH119" s="39"/>
      <c r="AI119" s="39"/>
      <c r="AJ119" s="39"/>
      <c r="AK119" s="39"/>
      <c r="AL119" s="39"/>
      <c r="AM119" s="39"/>
      <c r="AN119" s="39"/>
    </row>
    <row r="120" spans="2:21" ht="13.5">
      <c r="B120" s="56" t="s">
        <v>23</v>
      </c>
      <c r="C120" s="328"/>
      <c r="D120" s="328"/>
      <c r="E120" s="335"/>
      <c r="F120" s="328"/>
      <c r="G120" s="328"/>
      <c r="H120" s="356"/>
      <c r="I120" s="147">
        <f>H162</f>
        <v>487.68863272077385</v>
      </c>
      <c r="J120" s="328"/>
      <c r="K120" s="328"/>
      <c r="L120" s="328"/>
      <c r="M120" s="328"/>
      <c r="N120" s="358"/>
      <c r="O120" s="358"/>
      <c r="P120" s="57">
        <f>I120+N119+O119</f>
        <v>487.68863272077385</v>
      </c>
      <c r="Q120" s="347"/>
      <c r="R120" s="347"/>
      <c r="S120" s="358"/>
      <c r="T120" s="328"/>
      <c r="U120" s="356"/>
    </row>
    <row r="121" spans="2:21" ht="13.5">
      <c r="B121" s="54" t="s">
        <v>24</v>
      </c>
      <c r="C121" s="329"/>
      <c r="D121" s="329"/>
      <c r="E121" s="336"/>
      <c r="F121" s="329"/>
      <c r="G121" s="329"/>
      <c r="H121" s="357"/>
      <c r="I121" s="148">
        <f>H163</f>
        <v>1343.4529168249296</v>
      </c>
      <c r="J121" s="329"/>
      <c r="K121" s="329"/>
      <c r="L121" s="329"/>
      <c r="M121" s="329"/>
      <c r="N121" s="359"/>
      <c r="O121" s="359"/>
      <c r="P121" s="58">
        <f>I121+N119+O119</f>
        <v>1343.4529168249296</v>
      </c>
      <c r="Q121" s="348"/>
      <c r="R121" s="348"/>
      <c r="S121" s="359"/>
      <c r="T121" s="329"/>
      <c r="U121" s="357"/>
    </row>
    <row r="122" spans="2:40" s="9" customFormat="1" ht="25.5" customHeight="1">
      <c r="B122" s="112" t="s">
        <v>38</v>
      </c>
      <c r="C122" s="332" t="s">
        <v>43</v>
      </c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33"/>
      <c r="T122" s="333"/>
      <c r="U122" s="334"/>
      <c r="V122" s="113"/>
      <c r="W122" s="113"/>
      <c r="X122" s="113"/>
      <c r="Y122" s="113"/>
      <c r="Z122" s="113"/>
      <c r="AH122" s="39"/>
      <c r="AI122" s="39"/>
      <c r="AJ122" s="39"/>
      <c r="AK122" s="39"/>
      <c r="AL122" s="39"/>
      <c r="AM122" s="39"/>
      <c r="AN122" s="39"/>
    </row>
    <row r="123" spans="2:21" ht="13.5">
      <c r="B123" s="71"/>
      <c r="H123" s="2"/>
      <c r="I123" s="2"/>
      <c r="J123" s="2"/>
      <c r="K123" s="2"/>
      <c r="L123" s="2"/>
      <c r="M123" s="2"/>
      <c r="N123" s="2"/>
      <c r="O123" s="2"/>
      <c r="P123" s="3"/>
      <c r="Q123" s="3"/>
      <c r="R123" s="2"/>
      <c r="S123" s="2"/>
      <c r="T123" s="2"/>
      <c r="U123" s="2"/>
    </row>
    <row r="124" spans="8:21" ht="13.5">
      <c r="H124" s="2"/>
      <c r="I124" s="2"/>
      <c r="J124" s="2"/>
      <c r="K124" s="2"/>
      <c r="L124" s="2"/>
      <c r="M124" s="2"/>
      <c r="N124" s="2"/>
      <c r="O124" s="2"/>
      <c r="P124" s="3"/>
      <c r="Q124" s="3"/>
      <c r="R124" s="2"/>
      <c r="S124" s="2"/>
      <c r="T124" s="2"/>
      <c r="U124" s="2"/>
    </row>
    <row r="125" spans="8:21" ht="13.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8:21" ht="13.5">
      <c r="H126" s="2"/>
      <c r="I126" s="2"/>
      <c r="J126" s="2"/>
      <c r="K126" s="2"/>
      <c r="L126" s="2"/>
      <c r="M126" s="2"/>
      <c r="N126" s="2"/>
      <c r="O126" s="2"/>
      <c r="P126" s="3"/>
      <c r="Q126" s="3"/>
      <c r="R126" s="2"/>
      <c r="S126" s="2"/>
      <c r="T126" s="2"/>
      <c r="U126" s="2"/>
    </row>
    <row r="127" spans="8:21" ht="13.5">
      <c r="H127" s="7"/>
      <c r="I127" s="7"/>
      <c r="J127" s="7"/>
      <c r="K127" s="7"/>
      <c r="L127" s="7"/>
      <c r="M127" s="7"/>
      <c r="N127" s="7"/>
      <c r="O127" s="7"/>
      <c r="P127" s="8"/>
      <c r="Q127" s="8"/>
      <c r="R127" s="7"/>
      <c r="S127" s="7"/>
      <c r="T127" s="7"/>
      <c r="U127" s="7"/>
    </row>
    <row r="128" spans="8:21" ht="13.5">
      <c r="H128" s="7"/>
      <c r="I128" s="7"/>
      <c r="J128" s="7"/>
      <c r="K128" s="7"/>
      <c r="L128" s="7"/>
      <c r="M128" s="7"/>
      <c r="N128" s="7"/>
      <c r="O128" s="7"/>
      <c r="P128" s="8"/>
      <c r="Q128" s="8"/>
      <c r="R128" s="7"/>
      <c r="S128" s="7"/>
      <c r="T128" s="7"/>
      <c r="U128" s="7"/>
    </row>
    <row r="129" spans="8:40" ht="13.5">
      <c r="H129" s="7"/>
      <c r="I129" s="7"/>
      <c r="J129" s="7"/>
      <c r="K129" s="7"/>
      <c r="L129" s="7"/>
      <c r="M129" s="7"/>
      <c r="N129" s="7"/>
      <c r="O129" s="7"/>
      <c r="P129" s="8"/>
      <c r="Q129" s="8"/>
      <c r="R129" s="7"/>
      <c r="S129" s="7"/>
      <c r="T129" s="7"/>
      <c r="U129" s="7"/>
      <c r="V129" s="1"/>
      <c r="W129" s="9"/>
      <c r="AH129" s="1"/>
      <c r="AI129" s="1"/>
      <c r="AJ129" s="1"/>
      <c r="AK129" s="1"/>
      <c r="AL129" s="1"/>
      <c r="AM129" s="1"/>
      <c r="AN129" s="1"/>
    </row>
    <row r="130" spans="8:40" ht="13.5">
      <c r="H130" s="7"/>
      <c r="I130" s="7"/>
      <c r="J130" s="7"/>
      <c r="K130" s="7"/>
      <c r="L130" s="7"/>
      <c r="M130" s="7"/>
      <c r="N130" s="7"/>
      <c r="O130" s="7"/>
      <c r="P130" s="8"/>
      <c r="Q130" s="8"/>
      <c r="R130" s="7"/>
      <c r="S130" s="7"/>
      <c r="T130" s="7"/>
      <c r="U130" s="7"/>
      <c r="V130" s="1"/>
      <c r="W130" s="9"/>
      <c r="AH130" s="1"/>
      <c r="AI130" s="1"/>
      <c r="AJ130" s="1"/>
      <c r="AK130" s="1"/>
      <c r="AL130" s="1"/>
      <c r="AM130" s="1"/>
      <c r="AN130" s="1"/>
    </row>
    <row r="131" spans="8:40" ht="13.5">
      <c r="H131" s="7"/>
      <c r="I131" s="7"/>
      <c r="J131" s="7"/>
      <c r="K131" s="7"/>
      <c r="L131" s="7"/>
      <c r="M131" s="7"/>
      <c r="N131" s="7"/>
      <c r="O131" s="7"/>
      <c r="P131" s="8"/>
      <c r="Q131" s="8"/>
      <c r="R131" s="7"/>
      <c r="S131" s="7"/>
      <c r="T131" s="7"/>
      <c r="U131" s="7"/>
      <c r="V131" s="1"/>
      <c r="W131" s="9"/>
      <c r="AH131" s="1"/>
      <c r="AI131" s="1"/>
      <c r="AJ131" s="1"/>
      <c r="AK131" s="1"/>
      <c r="AL131" s="1"/>
      <c r="AM131" s="1"/>
      <c r="AN131" s="1"/>
    </row>
    <row r="132" spans="8:40" ht="13.5">
      <c r="H132" s="7"/>
      <c r="I132" s="7"/>
      <c r="J132" s="7"/>
      <c r="K132" s="7"/>
      <c r="L132" s="7"/>
      <c r="M132" s="7"/>
      <c r="N132" s="7"/>
      <c r="O132" s="7"/>
      <c r="P132" s="8"/>
      <c r="Q132" s="8"/>
      <c r="R132" s="7"/>
      <c r="S132" s="7"/>
      <c r="T132" s="7"/>
      <c r="U132" s="7"/>
      <c r="V132" s="1"/>
      <c r="W132" s="9"/>
      <c r="AH132" s="1"/>
      <c r="AI132" s="1"/>
      <c r="AJ132" s="1"/>
      <c r="AK132" s="1"/>
      <c r="AL132" s="1"/>
      <c r="AM132" s="1"/>
      <c r="AN132" s="1"/>
    </row>
    <row r="133" spans="8:40" ht="13.5">
      <c r="H133" s="2"/>
      <c r="I133" s="2"/>
      <c r="J133" s="2"/>
      <c r="K133" s="2"/>
      <c r="L133" s="2"/>
      <c r="M133" s="2"/>
      <c r="N133" s="2"/>
      <c r="O133" s="2"/>
      <c r="P133" s="3"/>
      <c r="Q133" s="3"/>
      <c r="R133" s="2"/>
      <c r="S133" s="2"/>
      <c r="T133" s="2"/>
      <c r="U133" s="2"/>
      <c r="V133" s="1"/>
      <c r="W133" s="9"/>
      <c r="AH133" s="1"/>
      <c r="AI133" s="1"/>
      <c r="AJ133" s="1"/>
      <c r="AK133" s="1"/>
      <c r="AL133" s="1"/>
      <c r="AM133" s="1"/>
      <c r="AN133" s="1"/>
    </row>
    <row r="150" spans="2:40" ht="13.5">
      <c r="B150" s="68"/>
      <c r="V150" s="1"/>
      <c r="W150" s="9"/>
      <c r="AH150" s="1"/>
      <c r="AI150" s="1"/>
      <c r="AJ150" s="1"/>
      <c r="AK150" s="1"/>
      <c r="AL150" s="1"/>
      <c r="AM150" s="1"/>
      <c r="AN150" s="1"/>
    </row>
    <row r="151" spans="2:40" ht="13.5">
      <c r="B151" s="68"/>
      <c r="V151" s="1"/>
      <c r="W151" s="9"/>
      <c r="AH151" s="1"/>
      <c r="AI151" s="1"/>
      <c r="AJ151" s="1"/>
      <c r="AK151" s="1"/>
      <c r="AL151" s="1"/>
      <c r="AM151" s="1"/>
      <c r="AN151" s="1"/>
    </row>
    <row r="152" spans="2:40" ht="13.5">
      <c r="B152" s="68"/>
      <c r="V152" s="1"/>
      <c r="W152" s="9"/>
      <c r="AH152" s="1"/>
      <c r="AI152" s="1"/>
      <c r="AJ152" s="1"/>
      <c r="AK152" s="1"/>
      <c r="AL152" s="1"/>
      <c r="AM152" s="1"/>
      <c r="AN152" s="1"/>
    </row>
    <row r="153" spans="2:40" ht="13.5">
      <c r="B153" s="68"/>
      <c r="V153" s="1"/>
      <c r="W153" s="9"/>
      <c r="AH153" s="1"/>
      <c r="AI153" s="1"/>
      <c r="AJ153" s="1"/>
      <c r="AK153" s="1"/>
      <c r="AL153" s="1"/>
      <c r="AM153" s="1"/>
      <c r="AN153" s="1"/>
    </row>
    <row r="154" spans="2:26" s="127" customFormat="1" ht="13.5">
      <c r="B154" s="133"/>
      <c r="W154" s="128"/>
      <c r="X154" s="128"/>
      <c r="Y154" s="128"/>
      <c r="Z154" s="128"/>
    </row>
    <row r="155" spans="2:26" s="127" customFormat="1" ht="12.75" customHeight="1">
      <c r="B155" s="125" t="s">
        <v>13</v>
      </c>
      <c r="C155" s="126">
        <v>5.251117</v>
      </c>
      <c r="W155" s="128"/>
      <c r="X155" s="128"/>
      <c r="Y155" s="128"/>
      <c r="Z155" s="128"/>
    </row>
    <row r="156" spans="2:26" s="127" customFormat="1" ht="12.75" customHeight="1">
      <c r="B156" s="125" t="s">
        <v>14</v>
      </c>
      <c r="C156" s="126">
        <v>0.750619</v>
      </c>
      <c r="W156" s="128"/>
      <c r="X156" s="128"/>
      <c r="Y156" s="128"/>
      <c r="Z156" s="128"/>
    </row>
    <row r="157" spans="2:26" s="127" customFormat="1" ht="12.75" customHeight="1">
      <c r="B157" s="129" t="s">
        <v>0</v>
      </c>
      <c r="C157" s="130">
        <v>0.007946</v>
      </c>
      <c r="D157" s="131">
        <v>59.65</v>
      </c>
      <c r="E157" s="131">
        <v>78.35</v>
      </c>
      <c r="W157" s="128"/>
      <c r="X157" s="128"/>
      <c r="Y157" s="128"/>
      <c r="Z157" s="128"/>
    </row>
    <row r="158" spans="2:26" s="127" customFormat="1" ht="12.75" customHeight="1">
      <c r="B158" s="129" t="s">
        <v>15</v>
      </c>
      <c r="C158" s="130">
        <v>0.0057</v>
      </c>
      <c r="D158" s="132"/>
      <c r="W158" s="128"/>
      <c r="X158" s="128"/>
      <c r="Y158" s="128"/>
      <c r="Z158" s="128"/>
    </row>
    <row r="159" spans="2:26" s="127" customFormat="1" ht="12.75" customHeight="1">
      <c r="B159" s="129" t="s">
        <v>16</v>
      </c>
      <c r="C159" s="130">
        <v>0</v>
      </c>
      <c r="D159" s="132"/>
      <c r="W159" s="128"/>
      <c r="X159" s="128"/>
      <c r="Y159" s="128"/>
      <c r="Z159" s="128"/>
    </row>
    <row r="160" spans="2:26" s="127" customFormat="1" ht="12.75" customHeight="1">
      <c r="B160" s="133"/>
      <c r="W160" s="128"/>
      <c r="X160" s="128"/>
      <c r="Y160" s="128"/>
      <c r="Z160" s="128"/>
    </row>
    <row r="161" spans="2:26" s="127" customFormat="1" ht="12.75" customHeight="1">
      <c r="B161" s="129" t="s">
        <v>17</v>
      </c>
      <c r="C161" s="131">
        <v>58.64</v>
      </c>
      <c r="D161" s="131">
        <v>49.53</v>
      </c>
      <c r="E161" s="131">
        <v>55.660000000000004</v>
      </c>
      <c r="F161" s="131">
        <v>50.93</v>
      </c>
      <c r="G161" s="131">
        <v>62.19</v>
      </c>
      <c r="H161" s="131">
        <v>72.61</v>
      </c>
      <c r="W161" s="128"/>
      <c r="X161" s="128"/>
      <c r="Y161" s="128"/>
      <c r="Z161" s="128"/>
    </row>
    <row r="162" spans="2:26" s="127" customFormat="1" ht="12.75" customHeight="1">
      <c r="B162" s="129"/>
      <c r="C162" s="131">
        <v>415.0661007754993</v>
      </c>
      <c r="D162" s="131">
        <v>363.4073369375147</v>
      </c>
      <c r="E162" s="131">
        <v>368.16778441847384</v>
      </c>
      <c r="F162" s="131">
        <v>348.62345073560823</v>
      </c>
      <c r="G162" s="131">
        <v>437.76118058486577</v>
      </c>
      <c r="H162" s="131">
        <v>487.68863272077385</v>
      </c>
      <c r="W162" s="128"/>
      <c r="X162" s="128"/>
      <c r="Y162" s="128"/>
      <c r="Z162" s="128"/>
    </row>
    <row r="163" spans="2:26" s="127" customFormat="1" ht="12.75" customHeight="1">
      <c r="B163" s="129"/>
      <c r="C163" s="131">
        <v>1073.5369225334196</v>
      </c>
      <c r="D163" s="131">
        <v>898.8355230256229</v>
      </c>
      <c r="E163" s="131">
        <v>983.7043155679708</v>
      </c>
      <c r="F163" s="131">
        <v>922.2455377942508</v>
      </c>
      <c r="G163" s="131">
        <v>1182.3580185474293</v>
      </c>
      <c r="H163" s="131">
        <v>1343.4529168249296</v>
      </c>
      <c r="W163" s="128"/>
      <c r="X163" s="128"/>
      <c r="Y163" s="128"/>
      <c r="Z163" s="128"/>
    </row>
    <row r="164" spans="2:26" s="127" customFormat="1" ht="12.75" customHeight="1">
      <c r="B164" s="129" t="s">
        <v>18</v>
      </c>
      <c r="C164" s="130">
        <v>0.081892</v>
      </c>
      <c r="D164" s="130">
        <v>0.063449</v>
      </c>
      <c r="E164" s="130">
        <v>0.088373</v>
      </c>
      <c r="F164" s="130">
        <v>0.113329</v>
      </c>
      <c r="G164" s="130">
        <v>0.140077</v>
      </c>
      <c r="H164" s="130">
        <v>0.194247</v>
      </c>
      <c r="W164" s="128"/>
      <c r="X164" s="128"/>
      <c r="Y164" s="128"/>
      <c r="Z164" s="128"/>
    </row>
    <row r="165" spans="2:26" s="127" customFormat="1" ht="12.75" customHeight="1">
      <c r="B165" s="134"/>
      <c r="C165" s="130">
        <v>0.074954</v>
      </c>
      <c r="D165" s="130">
        <v>0.058073</v>
      </c>
      <c r="E165" s="130">
        <v>0.080886</v>
      </c>
      <c r="F165" s="130">
        <v>0.103728</v>
      </c>
      <c r="G165" s="130">
        <v>0.128209</v>
      </c>
      <c r="H165" s="130">
        <v>0.177789</v>
      </c>
      <c r="W165" s="128"/>
      <c r="X165" s="128"/>
      <c r="Y165" s="128"/>
      <c r="Z165" s="128"/>
    </row>
    <row r="166" spans="2:26" s="127" customFormat="1" ht="12.75" customHeight="1">
      <c r="B166" s="134"/>
      <c r="C166" s="130">
        <v>0.075269</v>
      </c>
      <c r="D166" s="130">
        <v>0.058318</v>
      </c>
      <c r="E166" s="130">
        <v>0.081226</v>
      </c>
      <c r="F166" s="130">
        <v>0.104164</v>
      </c>
      <c r="G166" s="130">
        <v>0.128749</v>
      </c>
      <c r="H166" s="130">
        <v>0.178537</v>
      </c>
      <c r="W166" s="128"/>
      <c r="X166" s="128"/>
      <c r="Y166" s="128"/>
      <c r="Z166" s="128"/>
    </row>
    <row r="167" spans="2:26" s="127" customFormat="1" ht="12.75" customHeight="1">
      <c r="B167" s="134"/>
      <c r="C167" s="130">
        <v>0.056242</v>
      </c>
      <c r="D167" s="130">
        <v>0.043575</v>
      </c>
      <c r="E167" s="130">
        <v>0.060693</v>
      </c>
      <c r="F167" s="130">
        <v>0.077832</v>
      </c>
      <c r="G167" s="130">
        <v>0.096202</v>
      </c>
      <c r="H167" s="130">
        <v>0.133404</v>
      </c>
      <c r="W167" s="128"/>
      <c r="X167" s="128"/>
      <c r="Y167" s="128"/>
      <c r="Z167" s="128"/>
    </row>
    <row r="168" spans="2:26" s="127" customFormat="1" ht="12.75" customHeight="1">
      <c r="B168" s="134"/>
      <c r="C168" s="130">
        <v>0.028489</v>
      </c>
      <c r="D168" s="130">
        <v>0.022073</v>
      </c>
      <c r="E168" s="130">
        <v>0.030743</v>
      </c>
      <c r="F168" s="130">
        <v>0.039425</v>
      </c>
      <c r="G168" s="130">
        <v>0.04873</v>
      </c>
      <c r="H168" s="130">
        <v>0.067575</v>
      </c>
      <c r="W168" s="128"/>
      <c r="X168" s="128"/>
      <c r="Y168" s="128"/>
      <c r="Z168" s="128"/>
    </row>
    <row r="169" spans="2:26" s="127" customFormat="1" ht="12.75" customHeight="1">
      <c r="B169" s="134"/>
      <c r="C169" s="130">
        <v>0.013982</v>
      </c>
      <c r="D169" s="130">
        <v>0.010833</v>
      </c>
      <c r="E169" s="130">
        <v>0.015088</v>
      </c>
      <c r="F169" s="130">
        <v>0.019349</v>
      </c>
      <c r="G169" s="130">
        <v>0.023916</v>
      </c>
      <c r="H169" s="130">
        <v>0.033164</v>
      </c>
      <c r="W169" s="128"/>
      <c r="X169" s="128"/>
      <c r="Y169" s="128"/>
      <c r="Z169" s="128"/>
    </row>
    <row r="170" spans="2:26" s="127" customFormat="1" ht="12.75" customHeight="1">
      <c r="B170" s="134"/>
      <c r="C170" s="130">
        <v>0.00389</v>
      </c>
      <c r="D170" s="130">
        <v>0.003014</v>
      </c>
      <c r="E170" s="130">
        <v>0.004197</v>
      </c>
      <c r="F170" s="130">
        <v>0.005383</v>
      </c>
      <c r="G170" s="130">
        <v>0.006653</v>
      </c>
      <c r="H170" s="130">
        <v>0.009226</v>
      </c>
      <c r="W170" s="128"/>
      <c r="X170" s="128"/>
      <c r="Y170" s="128"/>
      <c r="Z170" s="128"/>
    </row>
    <row r="171" spans="2:26" s="127" customFormat="1" ht="12.75" customHeight="1">
      <c r="B171" s="125" t="s">
        <v>6</v>
      </c>
      <c r="C171" s="126">
        <v>1.178978888146</v>
      </c>
      <c r="D171" s="126">
        <v>1.039511888146</v>
      </c>
      <c r="E171" s="126">
        <v>1.177245888146</v>
      </c>
      <c r="F171" s="126">
        <v>1.1260798881460001</v>
      </c>
      <c r="G171" s="126">
        <v>1.069708888146</v>
      </c>
      <c r="H171" s="126">
        <v>0.996964888146</v>
      </c>
      <c r="W171" s="128"/>
      <c r="X171" s="128"/>
      <c r="Y171" s="128"/>
      <c r="Z171" s="128"/>
    </row>
    <row r="172" spans="2:26" s="127" customFormat="1" ht="12.75" customHeight="1">
      <c r="B172" s="129" t="s">
        <v>5</v>
      </c>
      <c r="C172" s="130">
        <v>0.001526</v>
      </c>
      <c r="W172" s="128"/>
      <c r="X172" s="128"/>
      <c r="Y172" s="128"/>
      <c r="Z172" s="128"/>
    </row>
    <row r="173" spans="2:26" s="127" customFormat="1" ht="12.75" customHeight="1">
      <c r="B173" s="129" t="s">
        <v>1</v>
      </c>
      <c r="C173" s="130">
        <v>0.001089</v>
      </c>
      <c r="W173" s="128"/>
      <c r="X173" s="128"/>
      <c r="Y173" s="128"/>
      <c r="Z173" s="128"/>
    </row>
    <row r="174" spans="2:26" s="127" customFormat="1" ht="12.75" customHeight="1">
      <c r="B174" s="129" t="s">
        <v>26</v>
      </c>
      <c r="C174" s="130">
        <v>0</v>
      </c>
      <c r="D174" s="130">
        <v>0</v>
      </c>
      <c r="E174" s="130">
        <v>0</v>
      </c>
      <c r="F174" s="130">
        <v>0</v>
      </c>
      <c r="G174" s="130">
        <v>0</v>
      </c>
      <c r="H174" s="130">
        <v>0</v>
      </c>
      <c r="W174" s="128"/>
      <c r="X174" s="128"/>
      <c r="Y174" s="128"/>
      <c r="Z174" s="128"/>
    </row>
    <row r="175" spans="2:26" s="127" customFormat="1" ht="12.75" customHeight="1">
      <c r="B175" s="129" t="s">
        <v>27</v>
      </c>
      <c r="C175" s="130">
        <v>0</v>
      </c>
      <c r="D175" s="130">
        <v>0</v>
      </c>
      <c r="E175" s="130">
        <v>0</v>
      </c>
      <c r="F175" s="130">
        <v>0</v>
      </c>
      <c r="G175" s="130">
        <v>0</v>
      </c>
      <c r="H175" s="130">
        <v>0</v>
      </c>
      <c r="W175" s="128"/>
      <c r="X175" s="128"/>
      <c r="Y175" s="128"/>
      <c r="Z175" s="128"/>
    </row>
    <row r="176" spans="2:26" s="127" customFormat="1" ht="12.75" customHeight="1">
      <c r="B176" s="133"/>
      <c r="W176" s="128"/>
      <c r="X176" s="128"/>
      <c r="Y176" s="128"/>
      <c r="Z176" s="128"/>
    </row>
    <row r="177" spans="2:26" s="127" customFormat="1" ht="12.75" customHeight="1">
      <c r="B177" s="129" t="s">
        <v>3</v>
      </c>
      <c r="C177" s="130">
        <v>0</v>
      </c>
      <c r="D177" s="127">
        <v>0.001336</v>
      </c>
      <c r="W177" s="128"/>
      <c r="X177" s="128"/>
      <c r="Y177" s="128"/>
      <c r="Z177" s="128"/>
    </row>
    <row r="178" spans="2:26" s="127" customFormat="1" ht="12.75" customHeight="1">
      <c r="B178" s="129" t="s">
        <v>4</v>
      </c>
      <c r="C178" s="130">
        <v>0.014362</v>
      </c>
      <c r="W178" s="128"/>
      <c r="X178" s="128"/>
      <c r="Y178" s="128"/>
      <c r="Z178" s="128"/>
    </row>
    <row r="179" spans="2:26" s="127" customFormat="1" ht="12.75" customHeight="1">
      <c r="B179" s="129" t="s">
        <v>2</v>
      </c>
      <c r="C179" s="130">
        <v>0.0376</v>
      </c>
      <c r="D179" s="131">
        <v>-27.01</v>
      </c>
      <c r="W179" s="128"/>
      <c r="X179" s="128"/>
      <c r="Y179" s="128"/>
      <c r="Z179" s="128"/>
    </row>
    <row r="180" spans="2:26" s="127" customFormat="1" ht="12.75" customHeight="1">
      <c r="B180" s="134"/>
      <c r="C180" s="130">
        <v>0.0217</v>
      </c>
      <c r="W180" s="128"/>
      <c r="X180" s="128"/>
      <c r="Y180" s="128"/>
      <c r="Z180" s="128"/>
    </row>
    <row r="181" spans="2:26" s="127" customFormat="1" ht="12.75" customHeight="1">
      <c r="B181" s="134"/>
      <c r="C181" s="130">
        <v>0.0173</v>
      </c>
      <c r="W181" s="128"/>
      <c r="X181" s="128"/>
      <c r="Y181" s="128"/>
      <c r="Z181" s="128"/>
    </row>
    <row r="182" spans="2:26" s="127" customFormat="1" ht="12.75" customHeight="1">
      <c r="B182" s="134"/>
      <c r="C182" s="130">
        <v>0.012</v>
      </c>
      <c r="W182" s="128"/>
      <c r="X182" s="128"/>
      <c r="Y182" s="128"/>
      <c r="Z182" s="128"/>
    </row>
    <row r="183" spans="2:26" s="127" customFormat="1" ht="12.75" customHeight="1">
      <c r="B183" s="134"/>
      <c r="C183" s="130">
        <v>0.0042</v>
      </c>
      <c r="W183" s="128"/>
      <c r="X183" s="128"/>
      <c r="Y183" s="128"/>
      <c r="Z183" s="128"/>
    </row>
    <row r="184" spans="2:26" s="127" customFormat="1" ht="12.75" customHeight="1">
      <c r="B184" s="129" t="s">
        <v>19</v>
      </c>
      <c r="C184" s="130">
        <v>0.005699</v>
      </c>
      <c r="W184" s="128"/>
      <c r="X184" s="128"/>
      <c r="Y184" s="128"/>
      <c r="Z184" s="128"/>
    </row>
    <row r="185" spans="2:26" s="127" customFormat="1" ht="13.5">
      <c r="B185" s="133"/>
      <c r="W185" s="128"/>
      <c r="X185" s="128"/>
      <c r="Y185" s="128"/>
      <c r="Z185" s="128"/>
    </row>
  </sheetData>
  <sheetProtection/>
  <mergeCells count="217">
    <mergeCell ref="B7:U7"/>
    <mergeCell ref="H18:H20"/>
    <mergeCell ref="P18:P20"/>
    <mergeCell ref="U18:U20"/>
    <mergeCell ref="C22:C27"/>
    <mergeCell ref="D22:D27"/>
    <mergeCell ref="T22:T27"/>
    <mergeCell ref="I22:I27"/>
    <mergeCell ref="K22:K27"/>
    <mergeCell ref="G22:G27"/>
    <mergeCell ref="M29:M31"/>
    <mergeCell ref="H22:H27"/>
    <mergeCell ref="L22:L27"/>
    <mergeCell ref="M22:M27"/>
    <mergeCell ref="D29:D31"/>
    <mergeCell ref="E29:E31"/>
    <mergeCell ref="F29:F31"/>
    <mergeCell ref="G29:G31"/>
    <mergeCell ref="E22:E27"/>
    <mergeCell ref="F22:F27"/>
    <mergeCell ref="Q22:Q27"/>
    <mergeCell ref="R22:R27"/>
    <mergeCell ref="R29:R31"/>
    <mergeCell ref="S29:S31"/>
    <mergeCell ref="T29:T31"/>
    <mergeCell ref="J29:J31"/>
    <mergeCell ref="N22:N27"/>
    <mergeCell ref="O22:O27"/>
    <mergeCell ref="N29:N31"/>
    <mergeCell ref="O29:O31"/>
    <mergeCell ref="U29:U31"/>
    <mergeCell ref="C32:U32"/>
    <mergeCell ref="H36:H38"/>
    <mergeCell ref="P36:P38"/>
    <mergeCell ref="U36:U38"/>
    <mergeCell ref="K29:K31"/>
    <mergeCell ref="L29:L31"/>
    <mergeCell ref="Q29:Q31"/>
    <mergeCell ref="H29:H31"/>
    <mergeCell ref="C29:C31"/>
    <mergeCell ref="L40:L45"/>
    <mergeCell ref="M40:M45"/>
    <mergeCell ref="N40:N45"/>
    <mergeCell ref="O40:O45"/>
    <mergeCell ref="C40:C45"/>
    <mergeCell ref="D40:D45"/>
    <mergeCell ref="E40:E45"/>
    <mergeCell ref="F40:F45"/>
    <mergeCell ref="G40:G45"/>
    <mergeCell ref="H40:H45"/>
    <mergeCell ref="T40:T45"/>
    <mergeCell ref="C47:C49"/>
    <mergeCell ref="D47:D49"/>
    <mergeCell ref="E47:E49"/>
    <mergeCell ref="F47:F49"/>
    <mergeCell ref="G47:G49"/>
    <mergeCell ref="H47:H49"/>
    <mergeCell ref="J47:J49"/>
    <mergeCell ref="I40:I45"/>
    <mergeCell ref="K40:K45"/>
    <mergeCell ref="N47:N49"/>
    <mergeCell ref="O47:O49"/>
    <mergeCell ref="Q47:Q49"/>
    <mergeCell ref="Q40:Q45"/>
    <mergeCell ref="R40:R45"/>
    <mergeCell ref="R47:R49"/>
    <mergeCell ref="S47:S49"/>
    <mergeCell ref="T47:T49"/>
    <mergeCell ref="U47:U49"/>
    <mergeCell ref="C50:U50"/>
    <mergeCell ref="H54:H56"/>
    <mergeCell ref="P54:P56"/>
    <mergeCell ref="U54:U56"/>
    <mergeCell ref="K47:K49"/>
    <mergeCell ref="L47:L49"/>
    <mergeCell ref="M47:M49"/>
    <mergeCell ref="L58:L63"/>
    <mergeCell ref="M58:M63"/>
    <mergeCell ref="N58:N63"/>
    <mergeCell ref="O58:O63"/>
    <mergeCell ref="C58:C63"/>
    <mergeCell ref="D58:D63"/>
    <mergeCell ref="E58:E63"/>
    <mergeCell ref="F58:F63"/>
    <mergeCell ref="G58:G63"/>
    <mergeCell ref="H58:H63"/>
    <mergeCell ref="T58:T63"/>
    <mergeCell ref="C65:C67"/>
    <mergeCell ref="D65:D67"/>
    <mergeCell ref="E65:E67"/>
    <mergeCell ref="F65:F67"/>
    <mergeCell ref="G65:G67"/>
    <mergeCell ref="H65:H67"/>
    <mergeCell ref="J65:J67"/>
    <mergeCell ref="I58:I63"/>
    <mergeCell ref="K58:K63"/>
    <mergeCell ref="N65:N67"/>
    <mergeCell ref="O65:O67"/>
    <mergeCell ref="Q65:Q67"/>
    <mergeCell ref="Q58:Q63"/>
    <mergeCell ref="R58:R63"/>
    <mergeCell ref="R65:R67"/>
    <mergeCell ref="S65:S67"/>
    <mergeCell ref="T65:T67"/>
    <mergeCell ref="U65:U67"/>
    <mergeCell ref="C68:U68"/>
    <mergeCell ref="H72:H74"/>
    <mergeCell ref="P72:P74"/>
    <mergeCell ref="U72:U74"/>
    <mergeCell ref="K65:K67"/>
    <mergeCell ref="L65:L67"/>
    <mergeCell ref="M65:M67"/>
    <mergeCell ref="L76:L81"/>
    <mergeCell ref="M76:M81"/>
    <mergeCell ref="N76:N81"/>
    <mergeCell ref="O76:O81"/>
    <mergeCell ref="C76:C81"/>
    <mergeCell ref="D76:D81"/>
    <mergeCell ref="E76:E81"/>
    <mergeCell ref="F76:F81"/>
    <mergeCell ref="G76:G81"/>
    <mergeCell ref="H76:H81"/>
    <mergeCell ref="T76:T81"/>
    <mergeCell ref="C83:C85"/>
    <mergeCell ref="D83:D85"/>
    <mergeCell ref="E83:E85"/>
    <mergeCell ref="F83:F85"/>
    <mergeCell ref="G83:G85"/>
    <mergeCell ref="H83:H85"/>
    <mergeCell ref="J83:J85"/>
    <mergeCell ref="I76:I81"/>
    <mergeCell ref="K76:K81"/>
    <mergeCell ref="N83:N85"/>
    <mergeCell ref="O83:O85"/>
    <mergeCell ref="Q83:Q85"/>
    <mergeCell ref="Q76:Q81"/>
    <mergeCell ref="R76:R81"/>
    <mergeCell ref="R83:R85"/>
    <mergeCell ref="S83:S85"/>
    <mergeCell ref="T83:T85"/>
    <mergeCell ref="U83:U85"/>
    <mergeCell ref="C86:U86"/>
    <mergeCell ref="H90:H92"/>
    <mergeCell ref="P90:P92"/>
    <mergeCell ref="U90:U92"/>
    <mergeCell ref="K83:K85"/>
    <mergeCell ref="L83:L85"/>
    <mergeCell ref="M83:M85"/>
    <mergeCell ref="L94:L99"/>
    <mergeCell ref="M94:M99"/>
    <mergeCell ref="N94:N99"/>
    <mergeCell ref="O94:O99"/>
    <mergeCell ref="C94:C99"/>
    <mergeCell ref="D94:D99"/>
    <mergeCell ref="E94:E99"/>
    <mergeCell ref="F94:F99"/>
    <mergeCell ref="G94:G99"/>
    <mergeCell ref="H94:H99"/>
    <mergeCell ref="T94:T99"/>
    <mergeCell ref="C101:C103"/>
    <mergeCell ref="D101:D103"/>
    <mergeCell ref="E101:E103"/>
    <mergeCell ref="F101:F103"/>
    <mergeCell ref="G101:G103"/>
    <mergeCell ref="H101:H103"/>
    <mergeCell ref="J101:J103"/>
    <mergeCell ref="I94:I99"/>
    <mergeCell ref="K94:K99"/>
    <mergeCell ref="N101:N103"/>
    <mergeCell ref="O101:O103"/>
    <mergeCell ref="Q101:Q103"/>
    <mergeCell ref="Q94:Q99"/>
    <mergeCell ref="R94:R99"/>
    <mergeCell ref="R101:R103"/>
    <mergeCell ref="S101:S103"/>
    <mergeCell ref="T101:T103"/>
    <mergeCell ref="U101:U103"/>
    <mergeCell ref="C104:U104"/>
    <mergeCell ref="H108:H110"/>
    <mergeCell ref="P108:P110"/>
    <mergeCell ref="U108:U110"/>
    <mergeCell ref="K101:K103"/>
    <mergeCell ref="L101:L103"/>
    <mergeCell ref="M101:M103"/>
    <mergeCell ref="O112:O117"/>
    <mergeCell ref="C112:C117"/>
    <mergeCell ref="D112:D117"/>
    <mergeCell ref="E112:E117"/>
    <mergeCell ref="F112:F117"/>
    <mergeCell ref="G112:G117"/>
    <mergeCell ref="H112:H117"/>
    <mergeCell ref="J119:J121"/>
    <mergeCell ref="I112:I117"/>
    <mergeCell ref="K112:K117"/>
    <mergeCell ref="L112:L117"/>
    <mergeCell ref="M112:M117"/>
    <mergeCell ref="N112:N117"/>
    <mergeCell ref="Q119:Q121"/>
    <mergeCell ref="Q112:Q117"/>
    <mergeCell ref="R112:R117"/>
    <mergeCell ref="T112:T117"/>
    <mergeCell ref="C119:C121"/>
    <mergeCell ref="D119:D121"/>
    <mergeCell ref="E119:E121"/>
    <mergeCell ref="F119:F121"/>
    <mergeCell ref="G119:G121"/>
    <mergeCell ref="H119:H121"/>
    <mergeCell ref="R119:R121"/>
    <mergeCell ref="S119:S121"/>
    <mergeCell ref="T119:T121"/>
    <mergeCell ref="U119:U121"/>
    <mergeCell ref="C122:U122"/>
    <mergeCell ref="K119:K121"/>
    <mergeCell ref="L119:L121"/>
    <mergeCell ref="M119:M121"/>
    <mergeCell ref="N119:N121"/>
    <mergeCell ref="O119:O121"/>
  </mergeCells>
  <hyperlinks>
    <hyperlink ref="AB5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N185"/>
  <sheetViews>
    <sheetView zoomScalePageLayoutView="0" workbookViewId="0" topLeftCell="A1">
      <selection activeCell="AB5" sqref="AB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hidden="1" customWidth="1" outlineLevel="1"/>
    <col min="8" max="8" width="15.7109375" style="1" customWidth="1" collapsed="1"/>
    <col min="9" max="15" width="8.7109375" style="1" hidden="1" customWidth="1" outlineLevel="1"/>
    <col min="16" max="16" width="15.7109375" style="1" customWidth="1" collapsed="1"/>
    <col min="17" max="20" width="8.7109375" style="1" hidden="1" customWidth="1" outlineLevel="1"/>
    <col min="21" max="21" width="15.7109375" style="1" customWidth="1" collapsed="1"/>
    <col min="22" max="22" width="9.421875" style="9" bestFit="1" customWidth="1"/>
    <col min="23" max="23" width="10.7109375" style="51" customWidth="1"/>
    <col min="24" max="24" width="10.7109375" style="9" customWidth="1"/>
    <col min="25" max="26" width="9.140625" style="9" customWidth="1"/>
    <col min="27" max="33" width="9.140625" style="1" customWidth="1"/>
    <col min="34" max="34" width="9.140625" style="39" customWidth="1"/>
    <col min="35" max="40" width="9.140625" style="37" customWidth="1"/>
    <col min="41" max="16384" width="9.140625" style="1" customWidth="1"/>
  </cols>
  <sheetData>
    <row r="1" ht="13.5">
      <c r="B1" s="1" t="s">
        <v>12</v>
      </c>
    </row>
    <row r="2" spans="2:7" ht="15" customHeight="1">
      <c r="B2" s="13" t="s">
        <v>21</v>
      </c>
      <c r="C2" s="13"/>
      <c r="D2" s="13"/>
      <c r="E2" s="13"/>
      <c r="F2" s="13"/>
      <c r="G2" s="13"/>
    </row>
    <row r="3" spans="2:7" ht="15" customHeight="1">
      <c r="B3" s="17" t="s">
        <v>20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28" ht="15" customHeight="1">
      <c r="B5" s="123" t="s">
        <v>60</v>
      </c>
      <c r="C5" s="13"/>
      <c r="D5" s="13"/>
      <c r="E5" s="13"/>
      <c r="F5" s="13"/>
      <c r="G5" s="13"/>
      <c r="P5" s="124" t="s">
        <v>48</v>
      </c>
      <c r="AB5" s="185" t="s">
        <v>68</v>
      </c>
    </row>
    <row r="6" spans="2:40" s="68" customFormat="1" ht="15" customHeight="1">
      <c r="B6" s="91"/>
      <c r="C6" s="92"/>
      <c r="D6" s="92"/>
      <c r="E6" s="92"/>
      <c r="F6" s="92"/>
      <c r="G6" s="92"/>
      <c r="V6" s="19"/>
      <c r="W6" s="65"/>
      <c r="X6" s="19"/>
      <c r="Y6" s="19"/>
      <c r="Z6" s="19"/>
      <c r="AH6" s="66"/>
      <c r="AI6" s="69"/>
      <c r="AJ6" s="69"/>
      <c r="AK6" s="69"/>
      <c r="AL6" s="69"/>
      <c r="AM6" s="69"/>
      <c r="AN6" s="69"/>
    </row>
    <row r="7" spans="2:40" s="68" customFormat="1" ht="15" customHeight="1">
      <c r="B7" s="376" t="s">
        <v>22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19"/>
      <c r="W7" s="65"/>
      <c r="X7" s="19"/>
      <c r="Y7" s="19"/>
      <c r="Z7" s="19"/>
      <c r="AH7" s="66"/>
      <c r="AI7" s="69"/>
      <c r="AJ7" s="69"/>
      <c r="AK7" s="69"/>
      <c r="AL7" s="69"/>
      <c r="AM7" s="69"/>
      <c r="AN7" s="69"/>
    </row>
    <row r="8" spans="2:40" ht="12.75" customHeight="1">
      <c r="B8" s="100" t="s">
        <v>31</v>
      </c>
      <c r="C8" s="93"/>
      <c r="D8" s="93"/>
      <c r="E8" s="93"/>
      <c r="F8" s="93"/>
      <c r="G8" s="93"/>
      <c r="H8" s="94"/>
      <c r="I8" s="94"/>
      <c r="J8" s="94"/>
      <c r="K8" s="94"/>
      <c r="L8" s="94"/>
      <c r="M8" s="94"/>
      <c r="N8" s="94"/>
      <c r="O8" s="94"/>
      <c r="P8" s="19"/>
      <c r="Q8" s="19"/>
      <c r="R8" s="94"/>
      <c r="S8" s="94"/>
      <c r="T8" s="94"/>
      <c r="U8" s="94"/>
      <c r="AH8" s="9"/>
      <c r="AI8" s="1"/>
      <c r="AJ8" s="1"/>
      <c r="AK8" s="1"/>
      <c r="AL8" s="1"/>
      <c r="AM8" s="1"/>
      <c r="AN8" s="1"/>
    </row>
    <row r="9" spans="2:40" ht="12.75" customHeight="1">
      <c r="B9" s="101" t="s">
        <v>32</v>
      </c>
      <c r="C9" s="63"/>
      <c r="D9" s="63"/>
      <c r="E9" s="63"/>
      <c r="F9" s="63"/>
      <c r="G9" s="63"/>
      <c r="H9" s="96"/>
      <c r="I9" s="96"/>
      <c r="J9" s="96"/>
      <c r="K9" s="96"/>
      <c r="L9" s="96"/>
      <c r="M9" s="96"/>
      <c r="N9" s="96"/>
      <c r="O9" s="96"/>
      <c r="P9" s="19"/>
      <c r="Q9" s="19"/>
      <c r="R9" s="96"/>
      <c r="S9" s="96"/>
      <c r="T9" s="96"/>
      <c r="U9" s="96"/>
      <c r="AH9" s="9"/>
      <c r="AI9" s="1"/>
      <c r="AJ9" s="1"/>
      <c r="AK9" s="1"/>
      <c r="AL9" s="1"/>
      <c r="AM9" s="1"/>
      <c r="AN9" s="1"/>
    </row>
    <row r="10" spans="2:40" ht="12.75" customHeight="1">
      <c r="B10" s="102" t="s">
        <v>33</v>
      </c>
      <c r="C10" s="97"/>
      <c r="D10" s="97"/>
      <c r="E10" s="97"/>
      <c r="F10" s="97"/>
      <c r="G10" s="97"/>
      <c r="H10" s="98"/>
      <c r="I10" s="98"/>
      <c r="J10" s="98"/>
      <c r="K10" s="98"/>
      <c r="L10" s="98"/>
      <c r="M10" s="98"/>
      <c r="N10" s="98"/>
      <c r="O10" s="98"/>
      <c r="P10" s="99"/>
      <c r="Q10" s="99"/>
      <c r="R10" s="98"/>
      <c r="S10" s="98"/>
      <c r="T10" s="98"/>
      <c r="U10" s="98"/>
      <c r="AH10" s="9"/>
      <c r="AI10" s="1"/>
      <c r="AJ10" s="1"/>
      <c r="AK10" s="1"/>
      <c r="AL10" s="1"/>
      <c r="AM10" s="1"/>
      <c r="AN10" s="1"/>
    </row>
    <row r="11" spans="2:40" ht="12.75" customHeight="1">
      <c r="B11" s="95"/>
      <c r="C11" s="63"/>
      <c r="D11" s="63"/>
      <c r="E11" s="63"/>
      <c r="F11" s="63"/>
      <c r="G11" s="63"/>
      <c r="H11" s="96"/>
      <c r="I11" s="96"/>
      <c r="J11" s="96"/>
      <c r="K11" s="96"/>
      <c r="L11" s="96"/>
      <c r="M11" s="96"/>
      <c r="N11" s="96"/>
      <c r="O11" s="96"/>
      <c r="P11" s="19"/>
      <c r="Q11" s="19"/>
      <c r="R11" s="96"/>
      <c r="S11" s="96"/>
      <c r="T11" s="96"/>
      <c r="U11" s="96"/>
      <c r="AH11" s="9"/>
      <c r="AI11" s="1"/>
      <c r="AJ11" s="1"/>
      <c r="AK11" s="1"/>
      <c r="AL11" s="1"/>
      <c r="AM11" s="1"/>
      <c r="AN11" s="1"/>
    </row>
    <row r="12" ht="12.75" customHeight="1"/>
    <row r="13" spans="2:40" s="14" customFormat="1" ht="15" customHeight="1">
      <c r="B13" s="116" t="s">
        <v>46</v>
      </c>
      <c r="C13" s="18"/>
      <c r="D13" s="18"/>
      <c r="E13" s="18"/>
      <c r="F13" s="18"/>
      <c r="G13" s="18"/>
      <c r="P13" s="15"/>
      <c r="Q13" s="15"/>
      <c r="V13" s="88"/>
      <c r="W13" s="121"/>
      <c r="X13" s="88"/>
      <c r="Y13" s="88"/>
      <c r="Z13" s="88"/>
      <c r="AH13" s="40"/>
      <c r="AI13" s="38"/>
      <c r="AJ13" s="38"/>
      <c r="AK13" s="38"/>
      <c r="AL13" s="38"/>
      <c r="AM13" s="38"/>
      <c r="AN13" s="38"/>
    </row>
    <row r="14" spans="2:40" s="14" customFormat="1" ht="15" customHeight="1">
      <c r="B14" s="44">
        <v>0.03852</v>
      </c>
      <c r="C14" s="18"/>
      <c r="D14" s="18"/>
      <c r="E14" s="18"/>
      <c r="F14" s="18"/>
      <c r="G14" s="18"/>
      <c r="P14" s="15"/>
      <c r="Q14" s="15"/>
      <c r="V14" s="88"/>
      <c r="W14" s="121"/>
      <c r="X14" s="88"/>
      <c r="Y14" s="88"/>
      <c r="Z14" s="88"/>
      <c r="AH14" s="40"/>
      <c r="AI14" s="38"/>
      <c r="AJ14" s="38"/>
      <c r="AK14" s="38"/>
      <c r="AL14" s="38"/>
      <c r="AM14" s="38"/>
      <c r="AN14" s="38"/>
    </row>
    <row r="15" spans="2:40" s="14" customFormat="1" ht="15" customHeight="1">
      <c r="B15" s="43" t="s">
        <v>61</v>
      </c>
      <c r="C15" s="18"/>
      <c r="D15" s="18"/>
      <c r="E15" s="18"/>
      <c r="F15" s="18"/>
      <c r="G15" s="18"/>
      <c r="P15" s="15"/>
      <c r="Q15" s="15"/>
      <c r="V15" s="88"/>
      <c r="W15" s="121"/>
      <c r="X15" s="88"/>
      <c r="Y15" s="88"/>
      <c r="Z15" s="88"/>
      <c r="AH15" s="40"/>
      <c r="AI15" s="38"/>
      <c r="AJ15" s="38"/>
      <c r="AK15" s="38"/>
      <c r="AL15" s="38"/>
      <c r="AM15" s="38"/>
      <c r="AN15" s="38"/>
    </row>
    <row r="16" spans="2:17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  <c r="Q16" s="4"/>
    </row>
    <row r="17" spans="2:20" ht="24" customHeight="1">
      <c r="B17" s="114" t="s">
        <v>51</v>
      </c>
      <c r="C17" s="11"/>
      <c r="D17" s="11"/>
      <c r="E17" s="11"/>
      <c r="F17" s="11"/>
      <c r="G17" s="11"/>
      <c r="I17" s="9"/>
      <c r="J17" s="9"/>
      <c r="K17" s="9"/>
      <c r="L17" s="9"/>
      <c r="M17" s="9"/>
      <c r="N17" s="9"/>
      <c r="O17" s="9"/>
      <c r="P17" s="4"/>
      <c r="Q17" s="4"/>
      <c r="R17" s="9"/>
      <c r="S17" s="9"/>
      <c r="T17" s="9"/>
    </row>
    <row r="18" spans="2:21" ht="15" customHeight="1">
      <c r="B18" s="105" t="s">
        <v>44</v>
      </c>
      <c r="C18" s="11"/>
      <c r="D18" s="11"/>
      <c r="E18" s="11"/>
      <c r="F18" s="11"/>
      <c r="G18" s="11"/>
      <c r="H18" s="340" t="s">
        <v>28</v>
      </c>
      <c r="I18" s="9"/>
      <c r="J18" s="9"/>
      <c r="K18" s="9"/>
      <c r="L18" s="9"/>
      <c r="M18" s="9"/>
      <c r="N18" s="9"/>
      <c r="O18" s="9"/>
      <c r="P18" s="340" t="s">
        <v>47</v>
      </c>
      <c r="Q18" s="117"/>
      <c r="R18" s="9"/>
      <c r="S18" s="9"/>
      <c r="T18" s="9"/>
      <c r="U18" s="340" t="s">
        <v>30</v>
      </c>
    </row>
    <row r="19" spans="2:21" ht="15" customHeight="1">
      <c r="B19" s="110" t="s">
        <v>36</v>
      </c>
      <c r="C19" s="11"/>
      <c r="D19" s="11"/>
      <c r="E19" s="11"/>
      <c r="F19" s="11"/>
      <c r="G19" s="11"/>
      <c r="H19" s="341"/>
      <c r="I19" s="9"/>
      <c r="J19" s="9"/>
      <c r="K19" s="9"/>
      <c r="L19" s="9"/>
      <c r="M19" s="9"/>
      <c r="N19" s="9"/>
      <c r="O19" s="9"/>
      <c r="P19" s="341"/>
      <c r="Q19" s="117"/>
      <c r="R19" s="9"/>
      <c r="S19" s="9"/>
      <c r="T19" s="9"/>
      <c r="U19" s="341"/>
    </row>
    <row r="20" spans="2:40" s="5" customFormat="1" ht="13.5">
      <c r="B20" s="103" t="s">
        <v>62</v>
      </c>
      <c r="C20" s="107" t="s">
        <v>13</v>
      </c>
      <c r="D20" s="82" t="s">
        <v>14</v>
      </c>
      <c r="E20" s="82" t="s">
        <v>0</v>
      </c>
      <c r="F20" s="82" t="s">
        <v>15</v>
      </c>
      <c r="G20" s="109" t="s">
        <v>16</v>
      </c>
      <c r="H20" s="343"/>
      <c r="I20" s="104" t="s">
        <v>17</v>
      </c>
      <c r="J20" s="45" t="s">
        <v>18</v>
      </c>
      <c r="K20" s="104" t="s">
        <v>6</v>
      </c>
      <c r="L20" s="45" t="s">
        <v>5</v>
      </c>
      <c r="M20" s="45" t="s">
        <v>1</v>
      </c>
      <c r="N20" s="45" t="s">
        <v>26</v>
      </c>
      <c r="O20" s="108" t="s">
        <v>27</v>
      </c>
      <c r="P20" s="343"/>
      <c r="Q20" s="45" t="s">
        <v>3</v>
      </c>
      <c r="R20" s="104" t="s">
        <v>4</v>
      </c>
      <c r="S20" s="45" t="s">
        <v>2</v>
      </c>
      <c r="T20" s="108" t="s">
        <v>19</v>
      </c>
      <c r="U20" s="343"/>
      <c r="V20" s="89"/>
      <c r="W20" s="122"/>
      <c r="X20" s="89"/>
      <c r="Y20" s="89"/>
      <c r="Z20" s="89"/>
      <c r="AH20" s="41"/>
      <c r="AI20" s="42"/>
      <c r="AJ20" s="42"/>
      <c r="AK20" s="42"/>
      <c r="AL20" s="42"/>
      <c r="AM20" s="42"/>
      <c r="AN20" s="42"/>
    </row>
    <row r="21" spans="2:21" ht="12.75" customHeight="1">
      <c r="B21" s="16" t="s">
        <v>35</v>
      </c>
      <c r="C21" s="20"/>
      <c r="D21" s="20"/>
      <c r="E21" s="20"/>
      <c r="F21" s="20"/>
      <c r="G21" s="20"/>
      <c r="H21" s="21"/>
      <c r="I21" s="31"/>
      <c r="J21" s="22"/>
      <c r="K21" s="22"/>
      <c r="L21" s="22"/>
      <c r="M21" s="22"/>
      <c r="N21" s="22"/>
      <c r="O21" s="22"/>
      <c r="P21" s="23"/>
      <c r="Q21" s="21"/>
      <c r="R21" s="22"/>
      <c r="S21" s="31"/>
      <c r="T21" s="35"/>
      <c r="U21" s="35"/>
    </row>
    <row r="22" spans="2:34" ht="12.75" customHeight="1">
      <c r="B22" s="6" t="s">
        <v>25</v>
      </c>
      <c r="C22" s="328">
        <f>ROUND(B14*C155,6)</f>
        <v>0.192154</v>
      </c>
      <c r="D22" s="328">
        <f>ROUND(B14*C156,6)</f>
        <v>0.028079</v>
      </c>
      <c r="E22" s="328">
        <f>C157</f>
        <v>0.007946</v>
      </c>
      <c r="F22" s="328">
        <f>C158</f>
        <v>0.0057</v>
      </c>
      <c r="G22" s="328">
        <f>C159</f>
        <v>0</v>
      </c>
      <c r="H22" s="364">
        <f>SUM(C22:G27)</f>
        <v>0.233879</v>
      </c>
      <c r="I22" s="362" t="s">
        <v>29</v>
      </c>
      <c r="J22" s="143">
        <v>0</v>
      </c>
      <c r="K22" s="360">
        <f>ROUND(B14*C171,6)</f>
        <v>0.037304</v>
      </c>
      <c r="L22" s="360">
        <f>C172</f>
        <v>0.001526</v>
      </c>
      <c r="M22" s="360">
        <f>C173</f>
        <v>0.006444</v>
      </c>
      <c r="N22" s="362" t="s">
        <v>29</v>
      </c>
      <c r="O22" s="362" t="s">
        <v>29</v>
      </c>
      <c r="P22" s="24">
        <f>J22+K22+L22+M22</f>
        <v>0.045273999999999995</v>
      </c>
      <c r="Q22" s="360">
        <f>D177</f>
        <v>0.001336</v>
      </c>
      <c r="R22" s="374">
        <f>C178</f>
        <v>0.011292</v>
      </c>
      <c r="S22" s="141">
        <v>0</v>
      </c>
      <c r="T22" s="360">
        <f>C184</f>
        <v>0.005699</v>
      </c>
      <c r="U22" s="33">
        <f>Q22+R22+S22+T22</f>
        <v>0.018327</v>
      </c>
      <c r="V22" s="90"/>
      <c r="AH22" s="119"/>
    </row>
    <row r="23" spans="2:34" ht="12.75" customHeight="1">
      <c r="B23" s="6" t="s">
        <v>7</v>
      </c>
      <c r="C23" s="328"/>
      <c r="D23" s="328"/>
      <c r="E23" s="328"/>
      <c r="F23" s="328"/>
      <c r="G23" s="328"/>
      <c r="H23" s="364"/>
      <c r="I23" s="362"/>
      <c r="J23" s="143">
        <f>C164</f>
        <v>0.081892</v>
      </c>
      <c r="K23" s="360"/>
      <c r="L23" s="360"/>
      <c r="M23" s="360"/>
      <c r="N23" s="362"/>
      <c r="O23" s="362"/>
      <c r="P23" s="24">
        <f>J23+K22+L22+M22</f>
        <v>0.127166</v>
      </c>
      <c r="Q23" s="360"/>
      <c r="R23" s="374"/>
      <c r="S23" s="141">
        <f>C179</f>
        <v>0.0376</v>
      </c>
      <c r="T23" s="360"/>
      <c r="U23" s="33">
        <f>Q22+R22+S23+T22</f>
        <v>0.055927000000000004</v>
      </c>
      <c r="V23" s="90"/>
      <c r="AH23" s="119"/>
    </row>
    <row r="24" spans="2:34" ht="12.75" customHeight="1">
      <c r="B24" s="6" t="s">
        <v>8</v>
      </c>
      <c r="C24" s="328"/>
      <c r="D24" s="328"/>
      <c r="E24" s="328"/>
      <c r="F24" s="328"/>
      <c r="G24" s="328"/>
      <c r="H24" s="364"/>
      <c r="I24" s="362"/>
      <c r="J24" s="143">
        <f>C165</f>
        <v>0.074954</v>
      </c>
      <c r="K24" s="360"/>
      <c r="L24" s="360"/>
      <c r="M24" s="360"/>
      <c r="N24" s="362"/>
      <c r="O24" s="362"/>
      <c r="P24" s="24">
        <f>J24+K22+L22+M22</f>
        <v>0.120228</v>
      </c>
      <c r="Q24" s="360"/>
      <c r="R24" s="374"/>
      <c r="S24" s="141">
        <f>C180</f>
        <v>0.0217</v>
      </c>
      <c r="T24" s="360"/>
      <c r="U24" s="33">
        <f>Q22+R22+S24+T22</f>
        <v>0.040027</v>
      </c>
      <c r="V24" s="90"/>
      <c r="AH24" s="119"/>
    </row>
    <row r="25" spans="2:34" ht="12.75" customHeight="1">
      <c r="B25" s="6" t="s">
        <v>9</v>
      </c>
      <c r="C25" s="328"/>
      <c r="D25" s="328"/>
      <c r="E25" s="328"/>
      <c r="F25" s="328"/>
      <c r="G25" s="328"/>
      <c r="H25" s="364"/>
      <c r="I25" s="362"/>
      <c r="J25" s="143">
        <f>C166</f>
        <v>0.075269</v>
      </c>
      <c r="K25" s="360"/>
      <c r="L25" s="360"/>
      <c r="M25" s="360"/>
      <c r="N25" s="362"/>
      <c r="O25" s="362"/>
      <c r="P25" s="24">
        <f>J25+K22+L22+M22</f>
        <v>0.12054300000000001</v>
      </c>
      <c r="Q25" s="360"/>
      <c r="R25" s="374"/>
      <c r="S25" s="141">
        <f>C181</f>
        <v>0.0173</v>
      </c>
      <c r="T25" s="360"/>
      <c r="U25" s="33">
        <f>Q22+R22+S25+T22</f>
        <v>0.035627</v>
      </c>
      <c r="V25" s="90"/>
      <c r="AH25" s="119"/>
    </row>
    <row r="26" spans="2:34" ht="12.75" customHeight="1">
      <c r="B26" s="6" t="s">
        <v>10</v>
      </c>
      <c r="C26" s="328"/>
      <c r="D26" s="328"/>
      <c r="E26" s="328"/>
      <c r="F26" s="328"/>
      <c r="G26" s="328"/>
      <c r="H26" s="364"/>
      <c r="I26" s="362"/>
      <c r="J26" s="143">
        <f>C167</f>
        <v>0.056242</v>
      </c>
      <c r="K26" s="360"/>
      <c r="L26" s="360"/>
      <c r="M26" s="360"/>
      <c r="N26" s="362"/>
      <c r="O26" s="362"/>
      <c r="P26" s="24">
        <f>J26+K22+L22+M22</f>
        <v>0.101516</v>
      </c>
      <c r="Q26" s="360"/>
      <c r="R26" s="374"/>
      <c r="S26" s="141">
        <f>C182</f>
        <v>0.012</v>
      </c>
      <c r="T26" s="360"/>
      <c r="U26" s="33">
        <f>Q22+R22+S26+T22</f>
        <v>0.030327</v>
      </c>
      <c r="V26" s="90"/>
      <c r="AH26" s="119"/>
    </row>
    <row r="27" spans="2:34" ht="12.75" customHeight="1">
      <c r="B27" s="6" t="s">
        <v>11</v>
      </c>
      <c r="C27" s="329"/>
      <c r="D27" s="329"/>
      <c r="E27" s="329"/>
      <c r="F27" s="329"/>
      <c r="G27" s="329"/>
      <c r="H27" s="365"/>
      <c r="I27" s="363"/>
      <c r="J27" s="143">
        <f>C168</f>
        <v>0.028489</v>
      </c>
      <c r="K27" s="361"/>
      <c r="L27" s="361"/>
      <c r="M27" s="361"/>
      <c r="N27" s="363"/>
      <c r="O27" s="363"/>
      <c r="P27" s="24">
        <f>J27+K22+L22+M22</f>
        <v>0.073763</v>
      </c>
      <c r="Q27" s="361"/>
      <c r="R27" s="375"/>
      <c r="S27" s="142">
        <f>C183</f>
        <v>0.0042</v>
      </c>
      <c r="T27" s="361"/>
      <c r="U27" s="33">
        <f>Q22+R22+S27+T22</f>
        <v>0.022527</v>
      </c>
      <c r="V27" s="90"/>
      <c r="AH27" s="119"/>
    </row>
    <row r="28" spans="2:34" ht="13.5">
      <c r="B28" s="55" t="s">
        <v>34</v>
      </c>
      <c r="C28" s="48"/>
      <c r="D28" s="52"/>
      <c r="E28" s="36"/>
      <c r="F28" s="48"/>
      <c r="G28" s="72"/>
      <c r="H28" s="49"/>
      <c r="I28" s="36"/>
      <c r="J28" s="53"/>
      <c r="K28" s="50"/>
      <c r="L28" s="50"/>
      <c r="M28" s="53"/>
      <c r="N28" s="50"/>
      <c r="O28" s="53"/>
      <c r="P28" s="49"/>
      <c r="Q28" s="49"/>
      <c r="R28" s="53"/>
      <c r="S28" s="36"/>
      <c r="T28" s="36"/>
      <c r="U28" s="36"/>
      <c r="AH28" s="119"/>
    </row>
    <row r="29" spans="2:40" s="9" customFormat="1" ht="13.5">
      <c r="B29" s="56" t="s">
        <v>45</v>
      </c>
      <c r="C29" s="327" t="s">
        <v>29</v>
      </c>
      <c r="D29" s="327" t="s">
        <v>29</v>
      </c>
      <c r="E29" s="335">
        <f>E157</f>
        <v>78.35</v>
      </c>
      <c r="F29" s="327" t="s">
        <v>29</v>
      </c>
      <c r="G29" s="327" t="s">
        <v>29</v>
      </c>
      <c r="H29" s="356">
        <f>SUM(C29:G31)</f>
        <v>78.35</v>
      </c>
      <c r="I29" s="144">
        <f>C161</f>
        <v>58.64</v>
      </c>
      <c r="J29" s="327" t="s">
        <v>29</v>
      </c>
      <c r="K29" s="327" t="s">
        <v>29</v>
      </c>
      <c r="L29" s="327" t="s">
        <v>29</v>
      </c>
      <c r="M29" s="327" t="s">
        <v>29</v>
      </c>
      <c r="N29" s="358">
        <f>C174</f>
        <v>0</v>
      </c>
      <c r="O29" s="358">
        <f>C175</f>
        <v>0</v>
      </c>
      <c r="P29" s="57">
        <f>I29+N29+O29</f>
        <v>58.64</v>
      </c>
      <c r="Q29" s="327" t="s">
        <v>29</v>
      </c>
      <c r="R29" s="346" t="s">
        <v>29</v>
      </c>
      <c r="S29" s="358">
        <f>D179</f>
        <v>-27.01</v>
      </c>
      <c r="T29" s="327" t="s">
        <v>29</v>
      </c>
      <c r="U29" s="356">
        <f>S29</f>
        <v>-27.01</v>
      </c>
      <c r="W29" s="51"/>
      <c r="AH29" s="119"/>
      <c r="AI29" s="39"/>
      <c r="AJ29" s="39"/>
      <c r="AK29" s="39"/>
      <c r="AL29" s="39"/>
      <c r="AM29" s="39"/>
      <c r="AN29" s="39"/>
    </row>
    <row r="30" spans="2:34" ht="13.5">
      <c r="B30" s="56" t="s">
        <v>23</v>
      </c>
      <c r="C30" s="328"/>
      <c r="D30" s="328"/>
      <c r="E30" s="335"/>
      <c r="F30" s="328"/>
      <c r="G30" s="328"/>
      <c r="H30" s="356"/>
      <c r="I30" s="144">
        <f>C162</f>
        <v>415.0661007754993</v>
      </c>
      <c r="J30" s="328"/>
      <c r="K30" s="328"/>
      <c r="L30" s="328"/>
      <c r="M30" s="328"/>
      <c r="N30" s="358"/>
      <c r="O30" s="358"/>
      <c r="P30" s="57">
        <f>I30+N29+O29</f>
        <v>415.0661007754993</v>
      </c>
      <c r="Q30" s="328"/>
      <c r="R30" s="347"/>
      <c r="S30" s="358"/>
      <c r="T30" s="328"/>
      <c r="U30" s="356"/>
      <c r="AH30" s="119"/>
    </row>
    <row r="31" spans="2:40" s="9" customFormat="1" ht="13.5">
      <c r="B31" s="54" t="s">
        <v>24</v>
      </c>
      <c r="C31" s="329"/>
      <c r="D31" s="329"/>
      <c r="E31" s="336"/>
      <c r="F31" s="329"/>
      <c r="G31" s="329"/>
      <c r="H31" s="357"/>
      <c r="I31" s="145">
        <f>C163</f>
        <v>1073.5369225334196</v>
      </c>
      <c r="J31" s="329"/>
      <c r="K31" s="329"/>
      <c r="L31" s="329"/>
      <c r="M31" s="329"/>
      <c r="N31" s="359"/>
      <c r="O31" s="359"/>
      <c r="P31" s="58">
        <f>I31+N29+O29</f>
        <v>1073.5369225334196</v>
      </c>
      <c r="Q31" s="329"/>
      <c r="R31" s="348"/>
      <c r="S31" s="359"/>
      <c r="T31" s="329"/>
      <c r="U31" s="357"/>
      <c r="W31" s="51"/>
      <c r="AH31" s="119"/>
      <c r="AI31" s="39"/>
      <c r="AJ31" s="39"/>
      <c r="AK31" s="39"/>
      <c r="AL31" s="39"/>
      <c r="AM31" s="39"/>
      <c r="AN31" s="39"/>
    </row>
    <row r="32" spans="2:40" s="9" customFormat="1" ht="25.5" customHeight="1">
      <c r="B32" s="112" t="s">
        <v>38</v>
      </c>
      <c r="C32" s="332" t="s">
        <v>43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4"/>
      <c r="V32" s="113"/>
      <c r="W32" s="113"/>
      <c r="X32" s="113"/>
      <c r="Y32" s="113"/>
      <c r="Z32" s="113"/>
      <c r="AH32" s="39"/>
      <c r="AI32" s="39"/>
      <c r="AJ32" s="39"/>
      <c r="AK32" s="39"/>
      <c r="AL32" s="39"/>
      <c r="AM32" s="39"/>
      <c r="AN32" s="39"/>
    </row>
    <row r="33" spans="2:40" s="19" customFormat="1" ht="13.5">
      <c r="B33" s="59"/>
      <c r="C33" s="60"/>
      <c r="D33" s="60"/>
      <c r="E33" s="60"/>
      <c r="F33" s="60"/>
      <c r="G33" s="60"/>
      <c r="H33" s="61"/>
      <c r="I33" s="81"/>
      <c r="J33" s="81"/>
      <c r="K33" s="81"/>
      <c r="L33" s="81"/>
      <c r="M33" s="81"/>
      <c r="N33" s="81"/>
      <c r="O33" s="81"/>
      <c r="P33" s="62"/>
      <c r="Q33" s="62"/>
      <c r="R33" s="81"/>
      <c r="S33" s="81"/>
      <c r="W33" s="65"/>
      <c r="AH33" s="66"/>
      <c r="AI33" s="66"/>
      <c r="AJ33" s="66"/>
      <c r="AK33" s="66"/>
      <c r="AL33" s="66"/>
      <c r="AM33" s="66"/>
      <c r="AN33" s="66"/>
    </row>
    <row r="34" spans="3:21" ht="13.5">
      <c r="C34" s="9"/>
      <c r="D34" s="9"/>
      <c r="E34" s="9"/>
      <c r="F34" s="9"/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21" ht="24" customHeight="1">
      <c r="B35" s="114" t="s">
        <v>52</v>
      </c>
      <c r="C35" s="12"/>
      <c r="D35" s="12"/>
      <c r="E35" s="12"/>
      <c r="F35" s="12"/>
      <c r="G35" s="12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2:21" ht="15" customHeight="1">
      <c r="B36" s="105" t="s">
        <v>44</v>
      </c>
      <c r="C36" s="12"/>
      <c r="D36" s="12"/>
      <c r="E36" s="12"/>
      <c r="F36" s="12"/>
      <c r="G36" s="12"/>
      <c r="H36" s="340" t="s">
        <v>28</v>
      </c>
      <c r="I36" s="10"/>
      <c r="J36" s="10"/>
      <c r="K36" s="10"/>
      <c r="L36" s="10"/>
      <c r="M36" s="10"/>
      <c r="N36" s="10"/>
      <c r="O36" s="10"/>
      <c r="P36" s="340" t="s">
        <v>47</v>
      </c>
      <c r="Q36" s="117"/>
      <c r="R36" s="10"/>
      <c r="S36" s="10"/>
      <c r="T36" s="10"/>
      <c r="U36" s="340" t="s">
        <v>30</v>
      </c>
    </row>
    <row r="37" spans="2:21" ht="15" customHeight="1">
      <c r="B37" s="110" t="s">
        <v>37</v>
      </c>
      <c r="C37" s="12"/>
      <c r="D37" s="12"/>
      <c r="E37" s="12"/>
      <c r="F37" s="12"/>
      <c r="G37" s="12"/>
      <c r="H37" s="341"/>
      <c r="I37" s="10"/>
      <c r="J37" s="10"/>
      <c r="K37" s="10"/>
      <c r="L37" s="10"/>
      <c r="M37" s="10"/>
      <c r="N37" s="10"/>
      <c r="O37" s="10"/>
      <c r="P37" s="341"/>
      <c r="Q37" s="117"/>
      <c r="R37" s="10"/>
      <c r="S37" s="10"/>
      <c r="T37" s="10"/>
      <c r="U37" s="341"/>
    </row>
    <row r="38" spans="2:21" ht="13.5">
      <c r="B38" s="103" t="s">
        <v>62</v>
      </c>
      <c r="C38" s="107" t="s">
        <v>13</v>
      </c>
      <c r="D38" s="82" t="s">
        <v>14</v>
      </c>
      <c r="E38" s="82" t="s">
        <v>0</v>
      </c>
      <c r="F38" s="82" t="s">
        <v>15</v>
      </c>
      <c r="G38" s="109" t="s">
        <v>16</v>
      </c>
      <c r="H38" s="343"/>
      <c r="I38" s="111" t="s">
        <v>17</v>
      </c>
      <c r="J38" s="34" t="s">
        <v>18</v>
      </c>
      <c r="K38" s="34" t="s">
        <v>6</v>
      </c>
      <c r="L38" s="34" t="s">
        <v>5</v>
      </c>
      <c r="M38" s="34" t="s">
        <v>1</v>
      </c>
      <c r="N38" s="45" t="s">
        <v>26</v>
      </c>
      <c r="O38" s="108" t="s">
        <v>27</v>
      </c>
      <c r="P38" s="343"/>
      <c r="Q38" s="34" t="s">
        <v>3</v>
      </c>
      <c r="R38" s="111" t="s">
        <v>4</v>
      </c>
      <c r="S38" s="106" t="s">
        <v>2</v>
      </c>
      <c r="T38" s="106" t="s">
        <v>19</v>
      </c>
      <c r="U38" s="343"/>
    </row>
    <row r="39" spans="2:40" ht="13.5">
      <c r="B39" s="16" t="s">
        <v>35</v>
      </c>
      <c r="C39" s="25"/>
      <c r="D39" s="26"/>
      <c r="E39" s="25"/>
      <c r="F39" s="26"/>
      <c r="G39" s="26"/>
      <c r="H39" s="27"/>
      <c r="I39" s="26"/>
      <c r="J39" s="25"/>
      <c r="K39" s="26"/>
      <c r="L39" s="26"/>
      <c r="M39" s="26"/>
      <c r="N39" s="26"/>
      <c r="O39" s="26"/>
      <c r="P39" s="28"/>
      <c r="Q39" s="28"/>
      <c r="R39" s="25"/>
      <c r="S39" s="26"/>
      <c r="T39" s="35"/>
      <c r="U39" s="35"/>
      <c r="AH39" s="1"/>
      <c r="AI39" s="1"/>
      <c r="AJ39" s="1"/>
      <c r="AK39" s="1"/>
      <c r="AL39" s="1"/>
      <c r="AM39" s="1"/>
      <c r="AN39" s="1"/>
    </row>
    <row r="40" spans="2:40" ht="13.5">
      <c r="B40" s="6" t="s">
        <v>25</v>
      </c>
      <c r="C40" s="328">
        <f>ROUND(B14*C155,6)</f>
        <v>0.192154</v>
      </c>
      <c r="D40" s="328">
        <f>ROUND(B14*C156,6)</f>
        <v>0.028079</v>
      </c>
      <c r="E40" s="328">
        <f>C157</f>
        <v>0.007946</v>
      </c>
      <c r="F40" s="328">
        <f>C158</f>
        <v>0.0057</v>
      </c>
      <c r="G40" s="328">
        <f>C159</f>
        <v>0</v>
      </c>
      <c r="H40" s="377">
        <f>SUM(C40:G45)</f>
        <v>0.233879</v>
      </c>
      <c r="I40" s="362" t="s">
        <v>29</v>
      </c>
      <c r="J40" s="79">
        <v>0</v>
      </c>
      <c r="K40" s="360">
        <f>ROUND(B14*D171,6)</f>
        <v>0.031932</v>
      </c>
      <c r="L40" s="360">
        <f>C172</f>
        <v>0.001526</v>
      </c>
      <c r="M40" s="360">
        <f>C173</f>
        <v>0.006444</v>
      </c>
      <c r="N40" s="362" t="s">
        <v>29</v>
      </c>
      <c r="O40" s="362" t="s">
        <v>29</v>
      </c>
      <c r="P40" s="29">
        <f>J40+K40+L40+M40</f>
        <v>0.039902</v>
      </c>
      <c r="Q40" s="360">
        <f>D177</f>
        <v>0.001336</v>
      </c>
      <c r="R40" s="368">
        <f>C178</f>
        <v>0.011292</v>
      </c>
      <c r="S40" s="78">
        <v>0</v>
      </c>
      <c r="T40" s="360">
        <f>C184</f>
        <v>0.005699</v>
      </c>
      <c r="U40" s="24">
        <f>Q40+R40+S40+T40</f>
        <v>0.018327</v>
      </c>
      <c r="AH40" s="120"/>
      <c r="AI40" s="1"/>
      <c r="AJ40" s="1"/>
      <c r="AK40" s="1"/>
      <c r="AL40" s="1"/>
      <c r="AM40" s="1"/>
      <c r="AN40" s="1"/>
    </row>
    <row r="41" spans="2:40" ht="13.5">
      <c r="B41" s="6" t="s">
        <v>7</v>
      </c>
      <c r="C41" s="328"/>
      <c r="D41" s="328"/>
      <c r="E41" s="328"/>
      <c r="F41" s="328"/>
      <c r="G41" s="328"/>
      <c r="H41" s="377"/>
      <c r="I41" s="362"/>
      <c r="J41" s="79">
        <f>D164</f>
        <v>0.063449</v>
      </c>
      <c r="K41" s="360"/>
      <c r="L41" s="360"/>
      <c r="M41" s="360"/>
      <c r="N41" s="362"/>
      <c r="O41" s="362"/>
      <c r="P41" s="29">
        <f>J41+K40+L40+M40</f>
        <v>0.10335100000000001</v>
      </c>
      <c r="Q41" s="360"/>
      <c r="R41" s="368"/>
      <c r="S41" s="78">
        <f>C179</f>
        <v>0.0376</v>
      </c>
      <c r="T41" s="360"/>
      <c r="U41" s="24">
        <f>Q40+R40+S41+T40</f>
        <v>0.055927000000000004</v>
      </c>
      <c r="AH41" s="120"/>
      <c r="AI41" s="1"/>
      <c r="AJ41" s="1"/>
      <c r="AK41" s="1"/>
      <c r="AL41" s="1"/>
      <c r="AM41" s="1"/>
      <c r="AN41" s="1"/>
    </row>
    <row r="42" spans="2:40" ht="13.5">
      <c r="B42" s="6" t="s">
        <v>8</v>
      </c>
      <c r="C42" s="328"/>
      <c r="D42" s="328"/>
      <c r="E42" s="328"/>
      <c r="F42" s="328"/>
      <c r="G42" s="328"/>
      <c r="H42" s="377"/>
      <c r="I42" s="362"/>
      <c r="J42" s="79">
        <f>D165</f>
        <v>0.058073</v>
      </c>
      <c r="K42" s="360"/>
      <c r="L42" s="360"/>
      <c r="M42" s="360"/>
      <c r="N42" s="362"/>
      <c r="O42" s="362"/>
      <c r="P42" s="29">
        <f>J42+K40+L40+M40</f>
        <v>0.097975</v>
      </c>
      <c r="Q42" s="360"/>
      <c r="R42" s="368"/>
      <c r="S42" s="78">
        <f>C180</f>
        <v>0.0217</v>
      </c>
      <c r="T42" s="360"/>
      <c r="U42" s="24">
        <f>Q40+R40+S42+T40</f>
        <v>0.040027</v>
      </c>
      <c r="AH42" s="120"/>
      <c r="AI42" s="1"/>
      <c r="AJ42" s="1"/>
      <c r="AK42" s="1"/>
      <c r="AL42" s="1"/>
      <c r="AM42" s="1"/>
      <c r="AN42" s="1"/>
    </row>
    <row r="43" spans="2:40" ht="13.5">
      <c r="B43" s="6" t="s">
        <v>9</v>
      </c>
      <c r="C43" s="328"/>
      <c r="D43" s="328"/>
      <c r="E43" s="328"/>
      <c r="F43" s="328"/>
      <c r="G43" s="328"/>
      <c r="H43" s="377"/>
      <c r="I43" s="362"/>
      <c r="J43" s="79">
        <f>D166</f>
        <v>0.058318</v>
      </c>
      <c r="K43" s="360"/>
      <c r="L43" s="360"/>
      <c r="M43" s="360"/>
      <c r="N43" s="362"/>
      <c r="O43" s="362"/>
      <c r="P43" s="29">
        <f>J43+K40+L40+M40</f>
        <v>0.09822</v>
      </c>
      <c r="Q43" s="360"/>
      <c r="R43" s="368"/>
      <c r="S43" s="78">
        <f>C181</f>
        <v>0.0173</v>
      </c>
      <c r="T43" s="360"/>
      <c r="U43" s="24">
        <f>Q40+R40+S43+T40</f>
        <v>0.035627</v>
      </c>
      <c r="AH43" s="120"/>
      <c r="AI43" s="1"/>
      <c r="AJ43" s="1"/>
      <c r="AK43" s="1"/>
      <c r="AL43" s="1"/>
      <c r="AM43" s="1"/>
      <c r="AN43" s="1"/>
    </row>
    <row r="44" spans="2:40" ht="13.5">
      <c r="B44" s="6" t="s">
        <v>10</v>
      </c>
      <c r="C44" s="328"/>
      <c r="D44" s="328"/>
      <c r="E44" s="328"/>
      <c r="F44" s="328"/>
      <c r="G44" s="328"/>
      <c r="H44" s="377"/>
      <c r="I44" s="362"/>
      <c r="J44" s="79">
        <f>D167</f>
        <v>0.043575</v>
      </c>
      <c r="K44" s="360"/>
      <c r="L44" s="360"/>
      <c r="M44" s="360"/>
      <c r="N44" s="362"/>
      <c r="O44" s="362"/>
      <c r="P44" s="29">
        <f>J44+K40+L40+M40</f>
        <v>0.08347700000000001</v>
      </c>
      <c r="Q44" s="360"/>
      <c r="R44" s="368"/>
      <c r="S44" s="78">
        <f>C182</f>
        <v>0.012</v>
      </c>
      <c r="T44" s="360"/>
      <c r="U44" s="24">
        <f>Q40+R40+S44+T40</f>
        <v>0.030327</v>
      </c>
      <c r="AH44" s="120"/>
      <c r="AI44" s="1"/>
      <c r="AJ44" s="1"/>
      <c r="AK44" s="1"/>
      <c r="AL44" s="1"/>
      <c r="AM44" s="1"/>
      <c r="AN44" s="1"/>
    </row>
    <row r="45" spans="2:40" ht="13.5">
      <c r="B45" s="6" t="s">
        <v>11</v>
      </c>
      <c r="C45" s="329"/>
      <c r="D45" s="329"/>
      <c r="E45" s="329"/>
      <c r="F45" s="329"/>
      <c r="G45" s="329"/>
      <c r="H45" s="378"/>
      <c r="I45" s="363"/>
      <c r="J45" s="79">
        <f>D168</f>
        <v>0.022073</v>
      </c>
      <c r="K45" s="361"/>
      <c r="L45" s="361"/>
      <c r="M45" s="361"/>
      <c r="N45" s="363"/>
      <c r="O45" s="363"/>
      <c r="P45" s="29">
        <f>J45+K40+L40+M40</f>
        <v>0.061974999999999995</v>
      </c>
      <c r="Q45" s="361"/>
      <c r="R45" s="369"/>
      <c r="S45" s="83">
        <f>C183</f>
        <v>0.0042</v>
      </c>
      <c r="T45" s="361"/>
      <c r="U45" s="24">
        <f>Q40+R40+S45+T40</f>
        <v>0.022527</v>
      </c>
      <c r="AH45" s="120"/>
      <c r="AI45" s="1"/>
      <c r="AJ45" s="1"/>
      <c r="AK45" s="1"/>
      <c r="AL45" s="1"/>
      <c r="AM45" s="1"/>
      <c r="AN45" s="1"/>
    </row>
    <row r="46" spans="2:34" ht="13.5">
      <c r="B46" s="55" t="s">
        <v>34</v>
      </c>
      <c r="C46" s="48"/>
      <c r="D46" s="72"/>
      <c r="E46" s="48"/>
      <c r="F46" s="48"/>
      <c r="G46" s="52"/>
      <c r="H46" s="49"/>
      <c r="I46" s="70"/>
      <c r="J46" s="50"/>
      <c r="K46" s="53"/>
      <c r="L46" s="50"/>
      <c r="M46" s="50"/>
      <c r="N46" s="50"/>
      <c r="O46" s="50"/>
      <c r="P46" s="49"/>
      <c r="Q46" s="49"/>
      <c r="R46" s="118"/>
      <c r="S46" s="53"/>
      <c r="T46" s="36"/>
      <c r="U46" s="36"/>
      <c r="AH46" s="120"/>
    </row>
    <row r="47" spans="2:40" s="9" customFormat="1" ht="13.5">
      <c r="B47" s="56" t="s">
        <v>45</v>
      </c>
      <c r="C47" s="327" t="s">
        <v>29</v>
      </c>
      <c r="D47" s="327" t="s">
        <v>29</v>
      </c>
      <c r="E47" s="335">
        <f>E157</f>
        <v>78.35</v>
      </c>
      <c r="F47" s="327" t="s">
        <v>29</v>
      </c>
      <c r="G47" s="327" t="s">
        <v>29</v>
      </c>
      <c r="H47" s="356">
        <f>SUM(C47:G49)</f>
        <v>78.35</v>
      </c>
      <c r="I47" s="73">
        <f>D161</f>
        <v>49.53</v>
      </c>
      <c r="J47" s="327" t="s">
        <v>29</v>
      </c>
      <c r="K47" s="327" t="s">
        <v>29</v>
      </c>
      <c r="L47" s="327" t="s">
        <v>29</v>
      </c>
      <c r="M47" s="327" t="s">
        <v>29</v>
      </c>
      <c r="N47" s="358">
        <f>D174</f>
        <v>0</v>
      </c>
      <c r="O47" s="358">
        <f>D175</f>
        <v>0</v>
      </c>
      <c r="P47" s="57">
        <f>I47+N47+O47</f>
        <v>49.53</v>
      </c>
      <c r="Q47" s="346" t="s">
        <v>29</v>
      </c>
      <c r="R47" s="346" t="s">
        <v>29</v>
      </c>
      <c r="S47" s="358">
        <f>D179</f>
        <v>-27.01</v>
      </c>
      <c r="T47" s="327" t="s">
        <v>29</v>
      </c>
      <c r="U47" s="356">
        <f>S47</f>
        <v>-27.01</v>
      </c>
      <c r="W47" s="51"/>
      <c r="AH47" s="120"/>
      <c r="AI47" s="39"/>
      <c r="AJ47" s="39"/>
      <c r="AK47" s="39"/>
      <c r="AL47" s="39"/>
      <c r="AM47" s="39"/>
      <c r="AN47" s="39"/>
    </row>
    <row r="48" spans="2:34" ht="13.5">
      <c r="B48" s="56" t="s">
        <v>23</v>
      </c>
      <c r="C48" s="328"/>
      <c r="D48" s="328"/>
      <c r="E48" s="335"/>
      <c r="F48" s="328"/>
      <c r="G48" s="328"/>
      <c r="H48" s="356"/>
      <c r="I48" s="73">
        <f>D162</f>
        <v>363.4073369375147</v>
      </c>
      <c r="J48" s="328"/>
      <c r="K48" s="328"/>
      <c r="L48" s="328"/>
      <c r="M48" s="328"/>
      <c r="N48" s="358"/>
      <c r="O48" s="358"/>
      <c r="P48" s="57">
        <f>I48+N47+O47</f>
        <v>363.4073369375147</v>
      </c>
      <c r="Q48" s="347"/>
      <c r="R48" s="347"/>
      <c r="S48" s="358"/>
      <c r="T48" s="328"/>
      <c r="U48" s="356"/>
      <c r="AH48" s="120"/>
    </row>
    <row r="49" spans="2:34" ht="13.5">
      <c r="B49" s="54" t="s">
        <v>24</v>
      </c>
      <c r="C49" s="329"/>
      <c r="D49" s="329"/>
      <c r="E49" s="336"/>
      <c r="F49" s="329"/>
      <c r="G49" s="329"/>
      <c r="H49" s="357"/>
      <c r="I49" s="74">
        <f>D163</f>
        <v>898.8355230256229</v>
      </c>
      <c r="J49" s="329"/>
      <c r="K49" s="329"/>
      <c r="L49" s="329"/>
      <c r="M49" s="329"/>
      <c r="N49" s="359"/>
      <c r="O49" s="359"/>
      <c r="P49" s="58">
        <f>I49+N47+O47</f>
        <v>898.8355230256229</v>
      </c>
      <c r="Q49" s="348"/>
      <c r="R49" s="348"/>
      <c r="S49" s="359"/>
      <c r="T49" s="329"/>
      <c r="U49" s="357"/>
      <c r="AH49" s="120"/>
    </row>
    <row r="50" spans="2:40" s="9" customFormat="1" ht="25.5" customHeight="1">
      <c r="B50" s="112" t="s">
        <v>38</v>
      </c>
      <c r="C50" s="332" t="s">
        <v>43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4"/>
      <c r="V50" s="113"/>
      <c r="W50" s="113"/>
      <c r="X50" s="113"/>
      <c r="Y50" s="113"/>
      <c r="Z50" s="113"/>
      <c r="AH50" s="39"/>
      <c r="AI50" s="39"/>
      <c r="AJ50" s="39"/>
      <c r="AK50" s="39"/>
      <c r="AL50" s="39"/>
      <c r="AM50" s="39"/>
      <c r="AN50" s="39"/>
    </row>
    <row r="51" spans="2:21" ht="13.5">
      <c r="B51" s="71"/>
      <c r="C51" s="46"/>
      <c r="D51" s="46"/>
      <c r="E51" s="46"/>
      <c r="F51" s="46"/>
      <c r="G51" s="46"/>
      <c r="H51" s="47"/>
      <c r="I51" s="80"/>
      <c r="J51" s="80"/>
      <c r="K51" s="80"/>
      <c r="L51" s="80"/>
      <c r="M51" s="80"/>
      <c r="N51" s="80"/>
      <c r="O51" s="80"/>
      <c r="P51" s="47"/>
      <c r="Q51" s="47"/>
      <c r="R51" s="80"/>
      <c r="S51" s="80"/>
      <c r="T51" s="9"/>
      <c r="U51" s="9"/>
    </row>
    <row r="52" spans="2:40" s="68" customFormat="1" ht="13.5">
      <c r="B52" s="67"/>
      <c r="C52" s="60"/>
      <c r="D52" s="60"/>
      <c r="E52" s="60"/>
      <c r="F52" s="60"/>
      <c r="G52" s="60"/>
      <c r="H52" s="64"/>
      <c r="I52" s="81"/>
      <c r="J52" s="81"/>
      <c r="K52" s="81"/>
      <c r="L52" s="81"/>
      <c r="M52" s="81"/>
      <c r="N52" s="81"/>
      <c r="O52" s="81"/>
      <c r="P52" s="64"/>
      <c r="Q52" s="64"/>
      <c r="R52" s="81"/>
      <c r="S52" s="81"/>
      <c r="T52" s="19"/>
      <c r="U52" s="19"/>
      <c r="V52" s="19"/>
      <c r="W52" s="65"/>
      <c r="X52" s="19"/>
      <c r="Y52" s="19"/>
      <c r="Z52" s="19"/>
      <c r="AH52" s="66"/>
      <c r="AI52" s="69"/>
      <c r="AJ52" s="69"/>
      <c r="AK52" s="69"/>
      <c r="AL52" s="69"/>
      <c r="AM52" s="69"/>
      <c r="AN52" s="69"/>
    </row>
    <row r="53" spans="2:40" s="68" customFormat="1" ht="24" customHeight="1">
      <c r="B53" s="114" t="s">
        <v>53</v>
      </c>
      <c r="C53" s="60"/>
      <c r="D53" s="60"/>
      <c r="E53" s="60"/>
      <c r="F53" s="60"/>
      <c r="G53" s="60"/>
      <c r="H53" s="64"/>
      <c r="I53" s="81"/>
      <c r="J53" s="81"/>
      <c r="K53" s="81"/>
      <c r="L53" s="81"/>
      <c r="M53" s="81"/>
      <c r="N53" s="81"/>
      <c r="O53" s="81"/>
      <c r="P53" s="64"/>
      <c r="Q53" s="64"/>
      <c r="R53" s="81"/>
      <c r="S53" s="81"/>
      <c r="T53" s="19"/>
      <c r="U53" s="19"/>
      <c r="V53" s="19"/>
      <c r="W53" s="65"/>
      <c r="X53" s="19"/>
      <c r="Y53" s="19"/>
      <c r="Z53" s="19"/>
      <c r="AH53" s="66"/>
      <c r="AI53" s="69"/>
      <c r="AJ53" s="69"/>
      <c r="AK53" s="69"/>
      <c r="AL53" s="69"/>
      <c r="AM53" s="69"/>
      <c r="AN53" s="69"/>
    </row>
    <row r="54" spans="2:40" s="68" customFormat="1" ht="12.75" customHeight="1">
      <c r="B54" s="105" t="s">
        <v>44</v>
      </c>
      <c r="C54" s="60"/>
      <c r="D54" s="60"/>
      <c r="E54" s="60"/>
      <c r="F54" s="60"/>
      <c r="G54" s="60"/>
      <c r="H54" s="340" t="s">
        <v>28</v>
      </c>
      <c r="I54" s="81"/>
      <c r="J54" s="81"/>
      <c r="K54" s="81"/>
      <c r="L54" s="81"/>
      <c r="M54" s="81"/>
      <c r="N54" s="81"/>
      <c r="O54" s="81"/>
      <c r="P54" s="340" t="s">
        <v>47</v>
      </c>
      <c r="Q54" s="117"/>
      <c r="R54" s="81"/>
      <c r="S54" s="81"/>
      <c r="T54" s="19"/>
      <c r="U54" s="340" t="s">
        <v>30</v>
      </c>
      <c r="V54" s="19"/>
      <c r="W54" s="65"/>
      <c r="X54" s="19"/>
      <c r="Y54" s="19"/>
      <c r="Z54" s="19"/>
      <c r="AH54" s="66"/>
      <c r="AI54" s="69"/>
      <c r="AJ54" s="69"/>
      <c r="AK54" s="69"/>
      <c r="AL54" s="69"/>
      <c r="AM54" s="69"/>
      <c r="AN54" s="69"/>
    </row>
    <row r="55" spans="2:21" ht="15" customHeight="1">
      <c r="B55" s="110" t="s">
        <v>39</v>
      </c>
      <c r="C55" s="12"/>
      <c r="D55" s="12"/>
      <c r="E55" s="12"/>
      <c r="F55" s="12"/>
      <c r="G55" s="12"/>
      <c r="H55" s="341"/>
      <c r="I55" s="10"/>
      <c r="J55" s="10"/>
      <c r="K55" s="10"/>
      <c r="L55" s="10"/>
      <c r="M55" s="10"/>
      <c r="N55" s="10"/>
      <c r="O55" s="10"/>
      <c r="P55" s="341"/>
      <c r="Q55" s="117"/>
      <c r="R55" s="10"/>
      <c r="S55" s="10"/>
      <c r="T55" s="10"/>
      <c r="U55" s="341"/>
    </row>
    <row r="56" spans="2:21" ht="13.5">
      <c r="B56" s="103" t="s">
        <v>62</v>
      </c>
      <c r="C56" s="107" t="s">
        <v>13</v>
      </c>
      <c r="D56" s="82" t="s">
        <v>14</v>
      </c>
      <c r="E56" s="82" t="s">
        <v>0</v>
      </c>
      <c r="F56" s="107" t="s">
        <v>15</v>
      </c>
      <c r="G56" s="109" t="s">
        <v>16</v>
      </c>
      <c r="H56" s="343"/>
      <c r="I56" s="111" t="s">
        <v>17</v>
      </c>
      <c r="J56" s="34" t="s">
        <v>18</v>
      </c>
      <c r="K56" s="34" t="s">
        <v>6</v>
      </c>
      <c r="L56" s="34" t="s">
        <v>5</v>
      </c>
      <c r="M56" s="34" t="s">
        <v>1</v>
      </c>
      <c r="N56" s="45" t="s">
        <v>26</v>
      </c>
      <c r="O56" s="108" t="s">
        <v>27</v>
      </c>
      <c r="P56" s="343"/>
      <c r="Q56" s="34" t="s">
        <v>3</v>
      </c>
      <c r="R56" s="111" t="s">
        <v>4</v>
      </c>
      <c r="S56" s="106" t="s">
        <v>2</v>
      </c>
      <c r="T56" s="106" t="s">
        <v>19</v>
      </c>
      <c r="U56" s="343"/>
    </row>
    <row r="57" spans="2:36" ht="13.5">
      <c r="B57" s="16" t="s">
        <v>35</v>
      </c>
      <c r="C57" s="30"/>
      <c r="D57" s="31"/>
      <c r="E57" s="31"/>
      <c r="F57" s="30"/>
      <c r="G57" s="31"/>
      <c r="H57" s="32"/>
      <c r="I57" s="31"/>
      <c r="J57" s="30"/>
      <c r="K57" s="31"/>
      <c r="L57" s="31"/>
      <c r="M57" s="31"/>
      <c r="N57" s="31"/>
      <c r="O57" s="31"/>
      <c r="P57" s="21"/>
      <c r="Q57" s="21"/>
      <c r="R57" s="30"/>
      <c r="S57" s="31"/>
      <c r="T57" s="35"/>
      <c r="U57" s="35"/>
      <c r="AH57" s="1"/>
      <c r="AI57" s="1"/>
      <c r="AJ57" s="1"/>
    </row>
    <row r="58" spans="2:36" ht="13.5">
      <c r="B58" s="6" t="s">
        <v>25</v>
      </c>
      <c r="C58" s="328">
        <f>ROUND(B14*C155,6)</f>
        <v>0.192154</v>
      </c>
      <c r="D58" s="328">
        <f>ROUND(B14*C156,6)</f>
        <v>0.028079</v>
      </c>
      <c r="E58" s="328">
        <f>C157</f>
        <v>0.007946</v>
      </c>
      <c r="F58" s="328">
        <f>C158</f>
        <v>0.0057</v>
      </c>
      <c r="G58" s="328">
        <f>C159</f>
        <v>0</v>
      </c>
      <c r="H58" s="364">
        <f>SUM(C58:G63)</f>
        <v>0.233879</v>
      </c>
      <c r="I58" s="362" t="s">
        <v>29</v>
      </c>
      <c r="J58" s="146">
        <v>0</v>
      </c>
      <c r="K58" s="360">
        <f>ROUND(B14*E171,6)</f>
        <v>0.037238</v>
      </c>
      <c r="L58" s="360">
        <f>C172</f>
        <v>0.001526</v>
      </c>
      <c r="M58" s="360">
        <f>C173</f>
        <v>0.006444</v>
      </c>
      <c r="N58" s="362" t="s">
        <v>29</v>
      </c>
      <c r="O58" s="362" t="s">
        <v>29</v>
      </c>
      <c r="P58" s="33">
        <f>J58+K58+L58+M58</f>
        <v>0.045208</v>
      </c>
      <c r="Q58" s="360">
        <f>D177</f>
        <v>0.001336</v>
      </c>
      <c r="R58" s="368">
        <f>C178</f>
        <v>0.011292</v>
      </c>
      <c r="S58" s="141">
        <v>0</v>
      </c>
      <c r="T58" s="360">
        <f>C184</f>
        <v>0.005699</v>
      </c>
      <c r="U58" s="24">
        <f>Q58+R58+S58+T58</f>
        <v>0.018327</v>
      </c>
      <c r="AH58" s="1"/>
      <c r="AI58" s="1"/>
      <c r="AJ58" s="1"/>
    </row>
    <row r="59" spans="2:36" ht="13.5">
      <c r="B59" s="6" t="s">
        <v>7</v>
      </c>
      <c r="C59" s="328"/>
      <c r="D59" s="328"/>
      <c r="E59" s="328"/>
      <c r="F59" s="328"/>
      <c r="G59" s="328"/>
      <c r="H59" s="364"/>
      <c r="I59" s="362"/>
      <c r="J59" s="146">
        <f>E164</f>
        <v>0.088373</v>
      </c>
      <c r="K59" s="360"/>
      <c r="L59" s="360"/>
      <c r="M59" s="360"/>
      <c r="N59" s="362"/>
      <c r="O59" s="362"/>
      <c r="P59" s="33">
        <f>J59+K58+L58+M58</f>
        <v>0.133581</v>
      </c>
      <c r="Q59" s="360"/>
      <c r="R59" s="368"/>
      <c r="S59" s="141">
        <f>C179</f>
        <v>0.0376</v>
      </c>
      <c r="T59" s="360"/>
      <c r="U59" s="24">
        <f>Q58+R58+S59+T58</f>
        <v>0.055927000000000004</v>
      </c>
      <c r="AH59" s="1"/>
      <c r="AI59" s="1"/>
      <c r="AJ59" s="1"/>
    </row>
    <row r="60" spans="2:36" ht="13.5">
      <c r="B60" s="6" t="s">
        <v>8</v>
      </c>
      <c r="C60" s="328"/>
      <c r="D60" s="328"/>
      <c r="E60" s="328"/>
      <c r="F60" s="328"/>
      <c r="G60" s="328"/>
      <c r="H60" s="364"/>
      <c r="I60" s="362"/>
      <c r="J60" s="146">
        <f>E165</f>
        <v>0.080886</v>
      </c>
      <c r="K60" s="360"/>
      <c r="L60" s="360"/>
      <c r="M60" s="360"/>
      <c r="N60" s="362"/>
      <c r="O60" s="362"/>
      <c r="P60" s="33">
        <f>J60+K58+L58+M58</f>
        <v>0.126094</v>
      </c>
      <c r="Q60" s="360"/>
      <c r="R60" s="368"/>
      <c r="S60" s="141">
        <f>C180</f>
        <v>0.0217</v>
      </c>
      <c r="T60" s="360"/>
      <c r="U60" s="24">
        <f>Q58+R58+S60+T58</f>
        <v>0.040027</v>
      </c>
      <c r="AH60" s="1"/>
      <c r="AI60" s="1"/>
      <c r="AJ60" s="1"/>
    </row>
    <row r="61" spans="2:36" ht="13.5">
      <c r="B61" s="6" t="s">
        <v>9</v>
      </c>
      <c r="C61" s="328"/>
      <c r="D61" s="328"/>
      <c r="E61" s="328"/>
      <c r="F61" s="328"/>
      <c r="G61" s="328"/>
      <c r="H61" s="364"/>
      <c r="I61" s="362"/>
      <c r="J61" s="146">
        <f>E166</f>
        <v>0.081226</v>
      </c>
      <c r="K61" s="360"/>
      <c r="L61" s="360"/>
      <c r="M61" s="360"/>
      <c r="N61" s="362"/>
      <c r="O61" s="362"/>
      <c r="P61" s="33">
        <f>J61+K58+L58+M58</f>
        <v>0.12643400000000002</v>
      </c>
      <c r="Q61" s="360"/>
      <c r="R61" s="368"/>
      <c r="S61" s="141">
        <f>C181</f>
        <v>0.0173</v>
      </c>
      <c r="T61" s="360"/>
      <c r="U61" s="24">
        <f>Q58+R58+S61+T58</f>
        <v>0.035627</v>
      </c>
      <c r="AH61" s="1"/>
      <c r="AI61" s="1"/>
      <c r="AJ61" s="1"/>
    </row>
    <row r="62" spans="2:36" ht="13.5">
      <c r="B62" s="6" t="s">
        <v>10</v>
      </c>
      <c r="C62" s="328"/>
      <c r="D62" s="328"/>
      <c r="E62" s="328"/>
      <c r="F62" s="328"/>
      <c r="G62" s="328"/>
      <c r="H62" s="364"/>
      <c r="I62" s="362"/>
      <c r="J62" s="146">
        <f>E167</f>
        <v>0.060693</v>
      </c>
      <c r="K62" s="360"/>
      <c r="L62" s="360"/>
      <c r="M62" s="360"/>
      <c r="N62" s="362"/>
      <c r="O62" s="362"/>
      <c r="P62" s="33">
        <f>J62+K58+L58+M58</f>
        <v>0.105901</v>
      </c>
      <c r="Q62" s="360"/>
      <c r="R62" s="368"/>
      <c r="S62" s="141">
        <f>C182</f>
        <v>0.012</v>
      </c>
      <c r="T62" s="360"/>
      <c r="U62" s="24">
        <f>Q58+R58+S62+T58</f>
        <v>0.030327</v>
      </c>
      <c r="AH62" s="1"/>
      <c r="AI62" s="1"/>
      <c r="AJ62" s="1"/>
    </row>
    <row r="63" spans="2:36" ht="13.5">
      <c r="B63" s="6" t="s">
        <v>11</v>
      </c>
      <c r="C63" s="329"/>
      <c r="D63" s="329"/>
      <c r="E63" s="329"/>
      <c r="F63" s="329"/>
      <c r="G63" s="329"/>
      <c r="H63" s="365"/>
      <c r="I63" s="363"/>
      <c r="J63" s="146">
        <f>E168</f>
        <v>0.030743</v>
      </c>
      <c r="K63" s="361"/>
      <c r="L63" s="361"/>
      <c r="M63" s="361"/>
      <c r="N63" s="363"/>
      <c r="O63" s="363"/>
      <c r="P63" s="33">
        <f>J63+K58+L58+M58</f>
        <v>0.075951</v>
      </c>
      <c r="Q63" s="361"/>
      <c r="R63" s="369"/>
      <c r="S63" s="142">
        <f>C183</f>
        <v>0.0042</v>
      </c>
      <c r="T63" s="361"/>
      <c r="U63" s="24">
        <f>Q58+R58+S63+T58</f>
        <v>0.022527</v>
      </c>
      <c r="AH63" s="1"/>
      <c r="AI63" s="1"/>
      <c r="AJ63" s="1"/>
    </row>
    <row r="64" spans="2:36" ht="13.5">
      <c r="B64" s="55" t="s">
        <v>34</v>
      </c>
      <c r="C64" s="48"/>
      <c r="D64" s="52"/>
      <c r="E64" s="48"/>
      <c r="F64" s="72"/>
      <c r="G64" s="52"/>
      <c r="H64" s="49"/>
      <c r="I64" s="70"/>
      <c r="J64" s="50"/>
      <c r="K64" s="53"/>
      <c r="L64" s="50"/>
      <c r="M64" s="50"/>
      <c r="N64" s="50"/>
      <c r="O64" s="50"/>
      <c r="P64" s="49"/>
      <c r="Q64" s="49"/>
      <c r="R64" s="50"/>
      <c r="S64" s="53"/>
      <c r="T64" s="36"/>
      <c r="U64" s="36"/>
      <c r="AH64" s="1"/>
      <c r="AI64" s="1"/>
      <c r="AJ64" s="1"/>
    </row>
    <row r="65" spans="2:40" s="9" customFormat="1" ht="13.5">
      <c r="B65" s="56" t="s">
        <v>45</v>
      </c>
      <c r="C65" s="327" t="s">
        <v>29</v>
      </c>
      <c r="D65" s="327" t="s">
        <v>29</v>
      </c>
      <c r="E65" s="335">
        <f>E157</f>
        <v>78.35</v>
      </c>
      <c r="F65" s="327" t="s">
        <v>29</v>
      </c>
      <c r="G65" s="327" t="s">
        <v>29</v>
      </c>
      <c r="H65" s="356">
        <f>SUM(C65:G67)</f>
        <v>78.35</v>
      </c>
      <c r="I65" s="73">
        <f>E161</f>
        <v>55.660000000000004</v>
      </c>
      <c r="J65" s="327" t="s">
        <v>29</v>
      </c>
      <c r="K65" s="327" t="s">
        <v>29</v>
      </c>
      <c r="L65" s="327" t="s">
        <v>29</v>
      </c>
      <c r="M65" s="327" t="s">
        <v>29</v>
      </c>
      <c r="N65" s="358">
        <f>E174</f>
        <v>0</v>
      </c>
      <c r="O65" s="358">
        <f>E175</f>
        <v>0</v>
      </c>
      <c r="P65" s="57">
        <f>I65+N65+O65</f>
        <v>55.660000000000004</v>
      </c>
      <c r="Q65" s="327" t="s">
        <v>29</v>
      </c>
      <c r="R65" s="327" t="s">
        <v>29</v>
      </c>
      <c r="S65" s="358">
        <f>D179</f>
        <v>-27.01</v>
      </c>
      <c r="T65" s="327" t="s">
        <v>29</v>
      </c>
      <c r="U65" s="356">
        <f>S65</f>
        <v>-27.01</v>
      </c>
      <c r="W65" s="51"/>
      <c r="AK65" s="39"/>
      <c r="AL65" s="39"/>
      <c r="AM65" s="39"/>
      <c r="AN65" s="39"/>
    </row>
    <row r="66" spans="2:36" ht="13.5">
      <c r="B66" s="56" t="s">
        <v>23</v>
      </c>
      <c r="C66" s="328"/>
      <c r="D66" s="328"/>
      <c r="E66" s="335"/>
      <c r="F66" s="328"/>
      <c r="G66" s="328"/>
      <c r="H66" s="356"/>
      <c r="I66" s="73">
        <f>E162</f>
        <v>368.16778441847384</v>
      </c>
      <c r="J66" s="328"/>
      <c r="K66" s="328"/>
      <c r="L66" s="328"/>
      <c r="M66" s="328"/>
      <c r="N66" s="358"/>
      <c r="O66" s="358"/>
      <c r="P66" s="57">
        <f>I66+N65+O65</f>
        <v>368.16778441847384</v>
      </c>
      <c r="Q66" s="328"/>
      <c r="R66" s="328"/>
      <c r="S66" s="358"/>
      <c r="T66" s="328"/>
      <c r="U66" s="356"/>
      <c r="AH66" s="1"/>
      <c r="AI66" s="1"/>
      <c r="AJ66" s="1"/>
    </row>
    <row r="67" spans="2:36" ht="13.5">
      <c r="B67" s="54" t="s">
        <v>24</v>
      </c>
      <c r="C67" s="329"/>
      <c r="D67" s="329"/>
      <c r="E67" s="336"/>
      <c r="F67" s="329"/>
      <c r="G67" s="329"/>
      <c r="H67" s="357"/>
      <c r="I67" s="74">
        <f>E163</f>
        <v>983.7043155679708</v>
      </c>
      <c r="J67" s="329"/>
      <c r="K67" s="329"/>
      <c r="L67" s="329"/>
      <c r="M67" s="329"/>
      <c r="N67" s="359"/>
      <c r="O67" s="359"/>
      <c r="P67" s="58">
        <f>I67+N65+O65</f>
        <v>983.7043155679708</v>
      </c>
      <c r="Q67" s="329"/>
      <c r="R67" s="329"/>
      <c r="S67" s="359"/>
      <c r="T67" s="329"/>
      <c r="U67" s="357"/>
      <c r="AH67" s="1"/>
      <c r="AI67" s="1"/>
      <c r="AJ67" s="1"/>
    </row>
    <row r="68" spans="2:40" s="9" customFormat="1" ht="25.5" customHeight="1">
      <c r="B68" s="112" t="s">
        <v>38</v>
      </c>
      <c r="C68" s="332" t="s">
        <v>43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4"/>
      <c r="V68" s="113"/>
      <c r="W68" s="113"/>
      <c r="X68" s="113"/>
      <c r="Y68" s="113"/>
      <c r="Z68" s="113"/>
      <c r="AH68" s="39"/>
      <c r="AI68" s="39"/>
      <c r="AJ68" s="39"/>
      <c r="AK68" s="39"/>
      <c r="AL68" s="39"/>
      <c r="AM68" s="39"/>
      <c r="AN68" s="39"/>
    </row>
    <row r="69" spans="2:36" ht="13.5">
      <c r="B69" s="71"/>
      <c r="C69" s="46"/>
      <c r="D69" s="46"/>
      <c r="E69" s="46"/>
      <c r="F69" s="46"/>
      <c r="G69" s="46"/>
      <c r="H69" s="47"/>
      <c r="I69" s="80"/>
      <c r="J69" s="80"/>
      <c r="K69" s="80"/>
      <c r="L69" s="80"/>
      <c r="M69" s="80"/>
      <c r="N69" s="80"/>
      <c r="O69" s="80"/>
      <c r="P69" s="47"/>
      <c r="Q69" s="47"/>
      <c r="R69" s="80"/>
      <c r="S69" s="80"/>
      <c r="T69" s="9"/>
      <c r="U69" s="9"/>
      <c r="AH69" s="1"/>
      <c r="AI69" s="1"/>
      <c r="AJ69" s="1"/>
    </row>
    <row r="70" spans="2:21" ht="13.5">
      <c r="B70" s="9"/>
      <c r="C70" s="9"/>
      <c r="D70" s="9"/>
      <c r="E70" s="9"/>
      <c r="F70" s="9"/>
      <c r="G70" s="9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2:21" ht="24" customHeight="1">
      <c r="B71" s="114" t="s">
        <v>54</v>
      </c>
      <c r="C71" s="9"/>
      <c r="D71" s="9"/>
      <c r="E71" s="9"/>
      <c r="F71" s="9"/>
      <c r="G71" s="9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ht="12.75" customHeight="1">
      <c r="B72" s="105" t="s">
        <v>44</v>
      </c>
      <c r="C72" s="9"/>
      <c r="D72" s="9"/>
      <c r="E72" s="9"/>
      <c r="F72" s="9"/>
      <c r="G72" s="9"/>
      <c r="H72" s="340" t="s">
        <v>28</v>
      </c>
      <c r="I72" s="10"/>
      <c r="J72" s="10"/>
      <c r="K72" s="10"/>
      <c r="L72" s="10"/>
      <c r="M72" s="10"/>
      <c r="N72" s="10"/>
      <c r="O72" s="10"/>
      <c r="P72" s="340" t="s">
        <v>47</v>
      </c>
      <c r="Q72" s="117"/>
      <c r="R72" s="10"/>
      <c r="S72" s="10"/>
      <c r="T72" s="10"/>
      <c r="U72" s="340" t="s">
        <v>30</v>
      </c>
    </row>
    <row r="73" spans="2:21" ht="15" customHeight="1">
      <c r="B73" s="110" t="s">
        <v>40</v>
      </c>
      <c r="C73" s="12"/>
      <c r="D73" s="12"/>
      <c r="E73" s="12"/>
      <c r="F73" s="12"/>
      <c r="G73" s="12"/>
      <c r="H73" s="341"/>
      <c r="I73" s="10"/>
      <c r="J73" s="10"/>
      <c r="K73" s="10"/>
      <c r="L73" s="10"/>
      <c r="M73" s="10"/>
      <c r="N73" s="10"/>
      <c r="O73" s="10"/>
      <c r="P73" s="341"/>
      <c r="Q73" s="117"/>
      <c r="R73" s="10"/>
      <c r="S73" s="10"/>
      <c r="T73" s="10"/>
      <c r="U73" s="341"/>
    </row>
    <row r="74" spans="2:21" ht="13.5">
      <c r="B74" s="103" t="s">
        <v>62</v>
      </c>
      <c r="C74" s="107" t="s">
        <v>13</v>
      </c>
      <c r="D74" s="82" t="s">
        <v>14</v>
      </c>
      <c r="E74" s="82" t="s">
        <v>0</v>
      </c>
      <c r="F74" s="107" t="s">
        <v>15</v>
      </c>
      <c r="G74" s="109" t="s">
        <v>16</v>
      </c>
      <c r="H74" s="343"/>
      <c r="I74" s="111" t="s">
        <v>17</v>
      </c>
      <c r="J74" s="34" t="s">
        <v>18</v>
      </c>
      <c r="K74" s="34" t="s">
        <v>6</v>
      </c>
      <c r="L74" s="34" t="s">
        <v>5</v>
      </c>
      <c r="M74" s="34" t="s">
        <v>1</v>
      </c>
      <c r="N74" s="45" t="s">
        <v>26</v>
      </c>
      <c r="O74" s="108" t="s">
        <v>27</v>
      </c>
      <c r="P74" s="343"/>
      <c r="Q74" s="34" t="s">
        <v>3</v>
      </c>
      <c r="R74" s="111" t="s">
        <v>4</v>
      </c>
      <c r="S74" s="106" t="s">
        <v>2</v>
      </c>
      <c r="T74" s="106" t="s">
        <v>19</v>
      </c>
      <c r="U74" s="343"/>
    </row>
    <row r="75" spans="2:21" ht="13.5">
      <c r="B75" s="16" t="s">
        <v>35</v>
      </c>
      <c r="C75" s="30"/>
      <c r="D75" s="31"/>
      <c r="E75" s="31"/>
      <c r="F75" s="30"/>
      <c r="G75" s="31"/>
      <c r="H75" s="32"/>
      <c r="I75" s="31"/>
      <c r="J75" s="30"/>
      <c r="K75" s="31"/>
      <c r="L75" s="31"/>
      <c r="M75" s="31"/>
      <c r="N75" s="31"/>
      <c r="O75" s="31"/>
      <c r="P75" s="21"/>
      <c r="Q75" s="21"/>
      <c r="R75" s="30"/>
      <c r="S75" s="31"/>
      <c r="T75" s="35"/>
      <c r="U75" s="35"/>
    </row>
    <row r="76" spans="2:21" ht="13.5">
      <c r="B76" s="6" t="s">
        <v>25</v>
      </c>
      <c r="C76" s="328">
        <f>ROUND(B14*C155,6)</f>
        <v>0.192154</v>
      </c>
      <c r="D76" s="328">
        <f>ROUND(B14*C156,6)</f>
        <v>0.028079</v>
      </c>
      <c r="E76" s="328">
        <f>C157</f>
        <v>0.007946</v>
      </c>
      <c r="F76" s="328">
        <f>C158</f>
        <v>0.0057</v>
      </c>
      <c r="G76" s="328">
        <f>C159</f>
        <v>0</v>
      </c>
      <c r="H76" s="364">
        <f>SUM(C76:G81)</f>
        <v>0.233879</v>
      </c>
      <c r="I76" s="362" t="s">
        <v>29</v>
      </c>
      <c r="J76" s="146">
        <v>0</v>
      </c>
      <c r="K76" s="360">
        <f>ROUND(B14*F171,6)</f>
        <v>0.035267</v>
      </c>
      <c r="L76" s="360">
        <f>C172</f>
        <v>0.001526</v>
      </c>
      <c r="M76" s="360">
        <f>C173</f>
        <v>0.006444</v>
      </c>
      <c r="N76" s="362" t="s">
        <v>29</v>
      </c>
      <c r="O76" s="362" t="s">
        <v>29</v>
      </c>
      <c r="P76" s="33">
        <f>J76+K76+L76+M76</f>
        <v>0.043237</v>
      </c>
      <c r="Q76" s="360">
        <f>D177</f>
        <v>0.001336</v>
      </c>
      <c r="R76" s="368">
        <f>C178</f>
        <v>0.011292</v>
      </c>
      <c r="S76" s="141">
        <v>0</v>
      </c>
      <c r="T76" s="360">
        <f>C184</f>
        <v>0.005699</v>
      </c>
      <c r="U76" s="24">
        <f>Q76+R76+S76+T76</f>
        <v>0.018327</v>
      </c>
    </row>
    <row r="77" spans="2:21" ht="13.5">
      <c r="B77" s="6" t="s">
        <v>7</v>
      </c>
      <c r="C77" s="328"/>
      <c r="D77" s="328"/>
      <c r="E77" s="328"/>
      <c r="F77" s="328"/>
      <c r="G77" s="328"/>
      <c r="H77" s="364"/>
      <c r="I77" s="362"/>
      <c r="J77" s="146">
        <f>F164</f>
        <v>0.113329</v>
      </c>
      <c r="K77" s="360"/>
      <c r="L77" s="360"/>
      <c r="M77" s="360"/>
      <c r="N77" s="362"/>
      <c r="O77" s="362"/>
      <c r="P77" s="33">
        <f>J77+K76+L76+M76</f>
        <v>0.156566</v>
      </c>
      <c r="Q77" s="360"/>
      <c r="R77" s="368"/>
      <c r="S77" s="141">
        <f>C179</f>
        <v>0.0376</v>
      </c>
      <c r="T77" s="360"/>
      <c r="U77" s="24">
        <f>Q76+R76+S77+T76</f>
        <v>0.055927000000000004</v>
      </c>
    </row>
    <row r="78" spans="2:21" ht="13.5">
      <c r="B78" s="6" t="s">
        <v>8</v>
      </c>
      <c r="C78" s="328"/>
      <c r="D78" s="328"/>
      <c r="E78" s="328"/>
      <c r="F78" s="328"/>
      <c r="G78" s="328"/>
      <c r="H78" s="364"/>
      <c r="I78" s="362"/>
      <c r="J78" s="146">
        <f>F165</f>
        <v>0.103728</v>
      </c>
      <c r="K78" s="360"/>
      <c r="L78" s="360"/>
      <c r="M78" s="360"/>
      <c r="N78" s="362"/>
      <c r="O78" s="362"/>
      <c r="P78" s="33">
        <f>J78+K76+L76+M76</f>
        <v>0.146965</v>
      </c>
      <c r="Q78" s="360"/>
      <c r="R78" s="368"/>
      <c r="S78" s="141">
        <f>C180</f>
        <v>0.0217</v>
      </c>
      <c r="T78" s="360"/>
      <c r="U78" s="24">
        <f>Q76+R76+S78+T76</f>
        <v>0.040027</v>
      </c>
    </row>
    <row r="79" spans="2:21" ht="13.5">
      <c r="B79" s="6" t="s">
        <v>9</v>
      </c>
      <c r="C79" s="328"/>
      <c r="D79" s="328"/>
      <c r="E79" s="328"/>
      <c r="F79" s="328"/>
      <c r="G79" s="328"/>
      <c r="H79" s="364"/>
      <c r="I79" s="362"/>
      <c r="J79" s="146">
        <f>F166</f>
        <v>0.104164</v>
      </c>
      <c r="K79" s="360"/>
      <c r="L79" s="360"/>
      <c r="M79" s="360"/>
      <c r="N79" s="362"/>
      <c r="O79" s="362"/>
      <c r="P79" s="33">
        <f>J79+K76+L76+M76</f>
        <v>0.147401</v>
      </c>
      <c r="Q79" s="360"/>
      <c r="R79" s="368"/>
      <c r="S79" s="141">
        <f>C181</f>
        <v>0.0173</v>
      </c>
      <c r="T79" s="360"/>
      <c r="U79" s="24">
        <f>Q76+R76+S79+T76</f>
        <v>0.035627</v>
      </c>
    </row>
    <row r="80" spans="2:21" ht="13.5">
      <c r="B80" s="6" t="s">
        <v>10</v>
      </c>
      <c r="C80" s="328"/>
      <c r="D80" s="328"/>
      <c r="E80" s="328"/>
      <c r="F80" s="328"/>
      <c r="G80" s="328"/>
      <c r="H80" s="364"/>
      <c r="I80" s="362"/>
      <c r="J80" s="146">
        <f>F167</f>
        <v>0.077832</v>
      </c>
      <c r="K80" s="360"/>
      <c r="L80" s="360"/>
      <c r="M80" s="360"/>
      <c r="N80" s="362"/>
      <c r="O80" s="362"/>
      <c r="P80" s="33">
        <f>J80+K76+L76+M76</f>
        <v>0.12106900000000001</v>
      </c>
      <c r="Q80" s="360"/>
      <c r="R80" s="368"/>
      <c r="S80" s="141">
        <f>C182</f>
        <v>0.012</v>
      </c>
      <c r="T80" s="360"/>
      <c r="U80" s="24">
        <f>Q76+R76+S80+T76</f>
        <v>0.030327</v>
      </c>
    </row>
    <row r="81" spans="2:21" ht="13.5">
      <c r="B81" s="6" t="s">
        <v>11</v>
      </c>
      <c r="C81" s="329"/>
      <c r="D81" s="329"/>
      <c r="E81" s="329"/>
      <c r="F81" s="329"/>
      <c r="G81" s="329"/>
      <c r="H81" s="365"/>
      <c r="I81" s="363"/>
      <c r="J81" s="146">
        <f>F168</f>
        <v>0.039425</v>
      </c>
      <c r="K81" s="361"/>
      <c r="L81" s="361"/>
      <c r="M81" s="361"/>
      <c r="N81" s="363"/>
      <c r="O81" s="363"/>
      <c r="P81" s="33">
        <f>J81+K76+L76+M76</f>
        <v>0.08266200000000001</v>
      </c>
      <c r="Q81" s="361"/>
      <c r="R81" s="369"/>
      <c r="S81" s="142">
        <f>C183</f>
        <v>0.0042</v>
      </c>
      <c r="T81" s="361"/>
      <c r="U81" s="24">
        <f>Q76+R76+S81+T76</f>
        <v>0.022527</v>
      </c>
    </row>
    <row r="82" spans="2:21" ht="13.5">
      <c r="B82" s="55" t="s">
        <v>34</v>
      </c>
      <c r="C82" s="48"/>
      <c r="D82" s="52"/>
      <c r="E82" s="48"/>
      <c r="F82" s="72"/>
      <c r="G82" s="52"/>
      <c r="H82" s="49"/>
      <c r="I82" s="70"/>
      <c r="J82" s="50"/>
      <c r="K82" s="53"/>
      <c r="L82" s="50"/>
      <c r="M82" s="50"/>
      <c r="N82" s="50"/>
      <c r="O82" s="50"/>
      <c r="P82" s="49"/>
      <c r="Q82" s="49"/>
      <c r="R82" s="50"/>
      <c r="S82" s="53"/>
      <c r="T82" s="36"/>
      <c r="U82" s="36"/>
    </row>
    <row r="83" spans="2:40" s="9" customFormat="1" ht="13.5">
      <c r="B83" s="56" t="s">
        <v>45</v>
      </c>
      <c r="C83" s="327" t="s">
        <v>29</v>
      </c>
      <c r="D83" s="327" t="s">
        <v>29</v>
      </c>
      <c r="E83" s="335">
        <f>E157</f>
        <v>78.35</v>
      </c>
      <c r="F83" s="327" t="s">
        <v>29</v>
      </c>
      <c r="G83" s="327" t="s">
        <v>29</v>
      </c>
      <c r="H83" s="356">
        <f>SUM(C83:G85)</f>
        <v>78.35</v>
      </c>
      <c r="I83" s="73">
        <f>F161</f>
        <v>50.93</v>
      </c>
      <c r="J83" s="327" t="s">
        <v>29</v>
      </c>
      <c r="K83" s="327" t="s">
        <v>29</v>
      </c>
      <c r="L83" s="327" t="s">
        <v>29</v>
      </c>
      <c r="M83" s="327" t="s">
        <v>29</v>
      </c>
      <c r="N83" s="358">
        <f>F174</f>
        <v>0</v>
      </c>
      <c r="O83" s="358">
        <f>F175</f>
        <v>0</v>
      </c>
      <c r="P83" s="57">
        <f>I83+N83+O83</f>
        <v>50.93</v>
      </c>
      <c r="Q83" s="327" t="s">
        <v>29</v>
      </c>
      <c r="R83" s="327" t="s">
        <v>29</v>
      </c>
      <c r="S83" s="358">
        <f>D179</f>
        <v>-27.01</v>
      </c>
      <c r="T83" s="327" t="s">
        <v>29</v>
      </c>
      <c r="U83" s="356">
        <f>S83</f>
        <v>-27.01</v>
      </c>
      <c r="W83" s="51"/>
      <c r="AH83" s="39"/>
      <c r="AI83" s="39"/>
      <c r="AJ83" s="39"/>
      <c r="AK83" s="39"/>
      <c r="AL83" s="39"/>
      <c r="AM83" s="39"/>
      <c r="AN83" s="39"/>
    </row>
    <row r="84" spans="2:21" ht="13.5">
      <c r="B84" s="56" t="s">
        <v>23</v>
      </c>
      <c r="C84" s="328"/>
      <c r="D84" s="328"/>
      <c r="E84" s="335"/>
      <c r="F84" s="328"/>
      <c r="G84" s="328"/>
      <c r="H84" s="356"/>
      <c r="I84" s="73">
        <f>F162</f>
        <v>348.62345073560823</v>
      </c>
      <c r="J84" s="328"/>
      <c r="K84" s="328"/>
      <c r="L84" s="328"/>
      <c r="M84" s="328"/>
      <c r="N84" s="358"/>
      <c r="O84" s="358"/>
      <c r="P84" s="57">
        <f>I84+N83+O83</f>
        <v>348.62345073560823</v>
      </c>
      <c r="Q84" s="328"/>
      <c r="R84" s="328"/>
      <c r="S84" s="358"/>
      <c r="T84" s="328"/>
      <c r="U84" s="356"/>
    </row>
    <row r="85" spans="2:21" ht="13.5">
      <c r="B85" s="54" t="s">
        <v>24</v>
      </c>
      <c r="C85" s="329"/>
      <c r="D85" s="329"/>
      <c r="E85" s="336"/>
      <c r="F85" s="329"/>
      <c r="G85" s="329"/>
      <c r="H85" s="357"/>
      <c r="I85" s="74">
        <f>F163</f>
        <v>922.2455377942508</v>
      </c>
      <c r="J85" s="329"/>
      <c r="K85" s="329"/>
      <c r="L85" s="329"/>
      <c r="M85" s="329"/>
      <c r="N85" s="359"/>
      <c r="O85" s="359"/>
      <c r="P85" s="58">
        <f>I85+N83+O83</f>
        <v>922.2455377942508</v>
      </c>
      <c r="Q85" s="329"/>
      <c r="R85" s="329"/>
      <c r="S85" s="359"/>
      <c r="T85" s="329"/>
      <c r="U85" s="357"/>
    </row>
    <row r="86" spans="2:40" s="9" customFormat="1" ht="25.5" customHeight="1">
      <c r="B86" s="112" t="s">
        <v>38</v>
      </c>
      <c r="C86" s="332" t="s">
        <v>43</v>
      </c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34"/>
      <c r="V86" s="113"/>
      <c r="W86" s="113"/>
      <c r="X86" s="113"/>
      <c r="Y86" s="113"/>
      <c r="Z86" s="113"/>
      <c r="AH86" s="39"/>
      <c r="AI86" s="39"/>
      <c r="AJ86" s="39"/>
      <c r="AK86" s="39"/>
      <c r="AL86" s="39"/>
      <c r="AM86" s="39"/>
      <c r="AN86" s="39"/>
    </row>
    <row r="87" spans="2:21" ht="13.5">
      <c r="B87" s="71"/>
      <c r="C87" s="46"/>
      <c r="D87" s="46"/>
      <c r="E87" s="46"/>
      <c r="F87" s="46"/>
      <c r="G87" s="46"/>
      <c r="H87" s="47"/>
      <c r="I87" s="80"/>
      <c r="J87" s="80"/>
      <c r="K87" s="80"/>
      <c r="L87" s="80"/>
      <c r="M87" s="80"/>
      <c r="N87" s="80"/>
      <c r="O87" s="80"/>
      <c r="P87" s="47"/>
      <c r="Q87" s="47"/>
      <c r="R87" s="80"/>
      <c r="S87" s="80"/>
      <c r="T87" s="9"/>
      <c r="U87" s="9"/>
    </row>
    <row r="88" spans="2:21" ht="13.5">
      <c r="B88" s="9"/>
      <c r="C88" s="9"/>
      <c r="D88" s="9"/>
      <c r="E88" s="9"/>
      <c r="F88" s="9"/>
      <c r="G88" s="9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2:21" ht="24" customHeight="1">
      <c r="B89" s="114" t="s">
        <v>55</v>
      </c>
      <c r="C89" s="12"/>
      <c r="D89" s="12"/>
      <c r="E89" s="12"/>
      <c r="F89" s="12"/>
      <c r="G89" s="12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5" ht="15" customHeight="1">
      <c r="B90" s="105" t="s">
        <v>44</v>
      </c>
      <c r="C90" s="12"/>
      <c r="D90" s="12"/>
      <c r="E90" s="12"/>
      <c r="F90" s="12"/>
      <c r="G90" s="12"/>
      <c r="H90" s="340" t="s">
        <v>28</v>
      </c>
      <c r="I90" s="10"/>
      <c r="J90" s="10"/>
      <c r="K90" s="10"/>
      <c r="L90" s="10"/>
      <c r="M90" s="10"/>
      <c r="N90" s="10"/>
      <c r="O90" s="10"/>
      <c r="P90" s="340" t="s">
        <v>47</v>
      </c>
      <c r="Q90" s="117"/>
      <c r="R90" s="10"/>
      <c r="S90" s="10"/>
      <c r="T90" s="10"/>
      <c r="U90" s="340" t="s">
        <v>30</v>
      </c>
      <c r="W90" s="153"/>
      <c r="X90" s="19"/>
      <c r="Y90" s="19"/>
    </row>
    <row r="91" spans="2:25" ht="15" customHeight="1">
      <c r="B91" s="115" t="s">
        <v>41</v>
      </c>
      <c r="C91" s="12"/>
      <c r="D91" s="12"/>
      <c r="E91" s="12"/>
      <c r="F91" s="12"/>
      <c r="G91" s="12"/>
      <c r="H91" s="341"/>
      <c r="I91" s="10"/>
      <c r="J91" s="10"/>
      <c r="K91" s="10"/>
      <c r="L91" s="10"/>
      <c r="M91" s="10"/>
      <c r="N91" s="10"/>
      <c r="O91" s="10"/>
      <c r="P91" s="341"/>
      <c r="Q91" s="117"/>
      <c r="R91" s="10"/>
      <c r="S91" s="10"/>
      <c r="T91" s="10"/>
      <c r="U91" s="341"/>
      <c r="W91" s="154"/>
      <c r="X91" s="19"/>
      <c r="Y91" s="19"/>
    </row>
    <row r="92" spans="2:25" ht="13.5">
      <c r="B92" s="103" t="s">
        <v>62</v>
      </c>
      <c r="C92" s="107" t="s">
        <v>13</v>
      </c>
      <c r="D92" s="82" t="s">
        <v>14</v>
      </c>
      <c r="E92" s="82" t="s">
        <v>0</v>
      </c>
      <c r="F92" s="107" t="s">
        <v>15</v>
      </c>
      <c r="G92" s="109" t="s">
        <v>16</v>
      </c>
      <c r="H92" s="343"/>
      <c r="I92" s="111" t="s">
        <v>17</v>
      </c>
      <c r="J92" s="34" t="s">
        <v>18</v>
      </c>
      <c r="K92" s="34" t="s">
        <v>6</v>
      </c>
      <c r="L92" s="34" t="s">
        <v>5</v>
      </c>
      <c r="M92" s="34" t="s">
        <v>1</v>
      </c>
      <c r="N92" s="45" t="s">
        <v>26</v>
      </c>
      <c r="O92" s="108" t="s">
        <v>27</v>
      </c>
      <c r="P92" s="343"/>
      <c r="Q92" s="111" t="s">
        <v>3</v>
      </c>
      <c r="R92" s="111" t="s">
        <v>4</v>
      </c>
      <c r="S92" s="34" t="s">
        <v>2</v>
      </c>
      <c r="T92" s="106" t="s">
        <v>19</v>
      </c>
      <c r="U92" s="343"/>
      <c r="W92" s="65"/>
      <c r="X92" s="19"/>
      <c r="Y92" s="19"/>
    </row>
    <row r="93" spans="2:25" ht="13.5">
      <c r="B93" s="16" t="s">
        <v>35</v>
      </c>
      <c r="C93" s="30"/>
      <c r="D93" s="31"/>
      <c r="E93" s="31"/>
      <c r="F93" s="30"/>
      <c r="G93" s="31"/>
      <c r="H93" s="21"/>
      <c r="I93" s="30"/>
      <c r="J93" s="31"/>
      <c r="K93" s="31"/>
      <c r="L93" s="31"/>
      <c r="M93" s="31"/>
      <c r="N93" s="31"/>
      <c r="O93" s="31"/>
      <c r="P93" s="21"/>
      <c r="Q93" s="21"/>
      <c r="R93" s="31"/>
      <c r="S93" s="31"/>
      <c r="T93" s="35"/>
      <c r="U93" s="35"/>
      <c r="W93" s="153"/>
      <c r="X93" s="155"/>
      <c r="Y93" s="19"/>
    </row>
    <row r="94" spans="2:25" ht="13.5">
      <c r="B94" s="6" t="s">
        <v>25</v>
      </c>
      <c r="C94" s="328">
        <f>ROUND(B14*C155,6)</f>
        <v>0.192154</v>
      </c>
      <c r="D94" s="328">
        <f>ROUND(B14*C156,6)</f>
        <v>0.028079</v>
      </c>
      <c r="E94" s="328">
        <f>C157</f>
        <v>0.007946</v>
      </c>
      <c r="F94" s="328">
        <f>C158</f>
        <v>0.0057</v>
      </c>
      <c r="G94" s="328">
        <f>C159</f>
        <v>0</v>
      </c>
      <c r="H94" s="364">
        <f>SUM(C94:G99)</f>
        <v>0.233879</v>
      </c>
      <c r="I94" s="362" t="s">
        <v>29</v>
      </c>
      <c r="J94" s="141">
        <v>0</v>
      </c>
      <c r="K94" s="360">
        <f>ROUND(B14*G171,6)</f>
        <v>0.033095</v>
      </c>
      <c r="L94" s="360">
        <f>C172</f>
        <v>0.001526</v>
      </c>
      <c r="M94" s="360">
        <f>C173</f>
        <v>0.006444</v>
      </c>
      <c r="N94" s="362" t="s">
        <v>29</v>
      </c>
      <c r="O94" s="362" t="s">
        <v>29</v>
      </c>
      <c r="P94" s="33">
        <f>J94+K94+L94+M94</f>
        <v>0.041065</v>
      </c>
      <c r="Q94" s="360">
        <f>D177</f>
        <v>0.001336</v>
      </c>
      <c r="R94" s="360">
        <f>C178</f>
        <v>0.011292</v>
      </c>
      <c r="S94" s="141">
        <v>0</v>
      </c>
      <c r="T94" s="360">
        <f>C184</f>
        <v>0.005699</v>
      </c>
      <c r="U94" s="24">
        <f>Q94+R94+S94+T94</f>
        <v>0.018327</v>
      </c>
      <c r="W94" s="154"/>
      <c r="X94" s="156"/>
      <c r="Y94" s="19"/>
    </row>
    <row r="95" spans="2:25" ht="13.5">
      <c r="B95" s="6" t="s">
        <v>7</v>
      </c>
      <c r="C95" s="328"/>
      <c r="D95" s="328"/>
      <c r="E95" s="328"/>
      <c r="F95" s="328"/>
      <c r="G95" s="328"/>
      <c r="H95" s="364"/>
      <c r="I95" s="362"/>
      <c r="J95" s="141">
        <f>G164</f>
        <v>0.140077</v>
      </c>
      <c r="K95" s="360"/>
      <c r="L95" s="360"/>
      <c r="M95" s="360"/>
      <c r="N95" s="362"/>
      <c r="O95" s="362"/>
      <c r="P95" s="33">
        <f>J95+K94+L94+M94</f>
        <v>0.181142</v>
      </c>
      <c r="Q95" s="360"/>
      <c r="R95" s="360"/>
      <c r="S95" s="141">
        <f>C179</f>
        <v>0.0376</v>
      </c>
      <c r="T95" s="360"/>
      <c r="U95" s="24">
        <f>Q94+R94+S95+T94</f>
        <v>0.055927000000000004</v>
      </c>
      <c r="W95" s="154"/>
      <c r="X95" s="156"/>
      <c r="Y95" s="19"/>
    </row>
    <row r="96" spans="2:25" ht="13.5">
      <c r="B96" s="6" t="s">
        <v>8</v>
      </c>
      <c r="C96" s="328"/>
      <c r="D96" s="328"/>
      <c r="E96" s="328"/>
      <c r="F96" s="328"/>
      <c r="G96" s="328"/>
      <c r="H96" s="364"/>
      <c r="I96" s="362"/>
      <c r="J96" s="141">
        <f>G165</f>
        <v>0.128209</v>
      </c>
      <c r="K96" s="360"/>
      <c r="L96" s="360"/>
      <c r="M96" s="360"/>
      <c r="N96" s="362"/>
      <c r="O96" s="362"/>
      <c r="P96" s="33">
        <f>J96+K94+L94+M94</f>
        <v>0.169274</v>
      </c>
      <c r="Q96" s="360"/>
      <c r="R96" s="360"/>
      <c r="S96" s="141">
        <f>C180</f>
        <v>0.0217</v>
      </c>
      <c r="T96" s="360"/>
      <c r="U96" s="24">
        <f>Q94+R94+S96+T94</f>
        <v>0.040027</v>
      </c>
      <c r="W96" s="154"/>
      <c r="X96" s="156"/>
      <c r="Y96" s="19"/>
    </row>
    <row r="97" spans="2:25" ht="13.5">
      <c r="B97" s="6" t="s">
        <v>9</v>
      </c>
      <c r="C97" s="328"/>
      <c r="D97" s="328"/>
      <c r="E97" s="328"/>
      <c r="F97" s="328"/>
      <c r="G97" s="328"/>
      <c r="H97" s="364"/>
      <c r="I97" s="362"/>
      <c r="J97" s="141">
        <f>G166</f>
        <v>0.128749</v>
      </c>
      <c r="K97" s="360"/>
      <c r="L97" s="360"/>
      <c r="M97" s="360"/>
      <c r="N97" s="362"/>
      <c r="O97" s="362"/>
      <c r="P97" s="33">
        <f>J97+K94+L94+M94</f>
        <v>0.169814</v>
      </c>
      <c r="Q97" s="360"/>
      <c r="R97" s="360"/>
      <c r="S97" s="141">
        <f>C181</f>
        <v>0.0173</v>
      </c>
      <c r="T97" s="360"/>
      <c r="U97" s="24">
        <f>Q94+R94+S97+T94</f>
        <v>0.035627</v>
      </c>
      <c r="W97" s="154"/>
      <c r="X97" s="156"/>
      <c r="Y97" s="19"/>
    </row>
    <row r="98" spans="2:25" ht="13.5">
      <c r="B98" s="6" t="s">
        <v>10</v>
      </c>
      <c r="C98" s="328"/>
      <c r="D98" s="328"/>
      <c r="E98" s="328"/>
      <c r="F98" s="328"/>
      <c r="G98" s="328"/>
      <c r="H98" s="364"/>
      <c r="I98" s="362"/>
      <c r="J98" s="141">
        <f>G167</f>
        <v>0.096202</v>
      </c>
      <c r="K98" s="360"/>
      <c r="L98" s="360"/>
      <c r="M98" s="360"/>
      <c r="N98" s="362"/>
      <c r="O98" s="362"/>
      <c r="P98" s="33">
        <f>J98+K94+L94+M94</f>
        <v>0.137267</v>
      </c>
      <c r="Q98" s="360"/>
      <c r="R98" s="360"/>
      <c r="S98" s="141">
        <f>C182</f>
        <v>0.012</v>
      </c>
      <c r="T98" s="360"/>
      <c r="U98" s="24">
        <f>Q94+R94+S98+T94</f>
        <v>0.030327</v>
      </c>
      <c r="W98" s="154"/>
      <c r="X98" s="156"/>
      <c r="Y98" s="19"/>
    </row>
    <row r="99" spans="2:25" ht="13.5">
      <c r="B99" s="6" t="s">
        <v>11</v>
      </c>
      <c r="C99" s="329"/>
      <c r="D99" s="329"/>
      <c r="E99" s="329"/>
      <c r="F99" s="329"/>
      <c r="G99" s="329"/>
      <c r="H99" s="365"/>
      <c r="I99" s="363"/>
      <c r="J99" s="141">
        <f>G168</f>
        <v>0.04873</v>
      </c>
      <c r="K99" s="361"/>
      <c r="L99" s="361"/>
      <c r="M99" s="361"/>
      <c r="N99" s="363"/>
      <c r="O99" s="363"/>
      <c r="P99" s="33">
        <f>J99+K94+L94+M94</f>
        <v>0.08979500000000001</v>
      </c>
      <c r="Q99" s="361"/>
      <c r="R99" s="361"/>
      <c r="S99" s="141">
        <f>C183</f>
        <v>0.0042</v>
      </c>
      <c r="T99" s="361"/>
      <c r="U99" s="24">
        <f>Q94+R94+S99+T94</f>
        <v>0.022527</v>
      </c>
      <c r="W99" s="157"/>
      <c r="X99" s="158"/>
      <c r="Y99" s="19"/>
    </row>
    <row r="100" spans="2:25" ht="13.5">
      <c r="B100" s="55" t="s">
        <v>34</v>
      </c>
      <c r="C100" s="48"/>
      <c r="D100" s="52"/>
      <c r="E100" s="48"/>
      <c r="F100" s="72"/>
      <c r="G100" s="52"/>
      <c r="H100" s="49"/>
      <c r="I100" s="70"/>
      <c r="J100" s="50"/>
      <c r="K100" s="53"/>
      <c r="L100" s="50"/>
      <c r="M100" s="50"/>
      <c r="N100" s="50"/>
      <c r="O100" s="50"/>
      <c r="P100" s="49"/>
      <c r="Q100" s="49"/>
      <c r="R100" s="50"/>
      <c r="S100" s="53"/>
      <c r="T100" s="36"/>
      <c r="U100" s="36"/>
      <c r="W100" s="65"/>
      <c r="X100" s="19"/>
      <c r="Y100" s="19"/>
    </row>
    <row r="101" spans="2:40" s="9" customFormat="1" ht="13.5">
      <c r="B101" s="56" t="s">
        <v>45</v>
      </c>
      <c r="C101" s="327" t="s">
        <v>29</v>
      </c>
      <c r="D101" s="327" t="s">
        <v>29</v>
      </c>
      <c r="E101" s="335">
        <f>E157</f>
        <v>78.35</v>
      </c>
      <c r="F101" s="327" t="s">
        <v>29</v>
      </c>
      <c r="G101" s="327" t="s">
        <v>29</v>
      </c>
      <c r="H101" s="356">
        <f>SUM(C101:G103)</f>
        <v>78.35</v>
      </c>
      <c r="I101" s="73">
        <f>G161</f>
        <v>62.19</v>
      </c>
      <c r="J101" s="327" t="s">
        <v>29</v>
      </c>
      <c r="K101" s="327" t="s">
        <v>29</v>
      </c>
      <c r="L101" s="327" t="s">
        <v>29</v>
      </c>
      <c r="M101" s="327" t="s">
        <v>29</v>
      </c>
      <c r="N101" s="358">
        <f>G174</f>
        <v>0</v>
      </c>
      <c r="O101" s="358">
        <f>G175</f>
        <v>0</v>
      </c>
      <c r="P101" s="57">
        <f>I101+N101+O101</f>
        <v>62.19</v>
      </c>
      <c r="Q101" s="327" t="s">
        <v>29</v>
      </c>
      <c r="R101" s="327" t="s">
        <v>29</v>
      </c>
      <c r="S101" s="358">
        <f>D179</f>
        <v>-27.01</v>
      </c>
      <c r="T101" s="327" t="s">
        <v>29</v>
      </c>
      <c r="U101" s="356">
        <f>S101</f>
        <v>-27.01</v>
      </c>
      <c r="W101" s="159"/>
      <c r="X101" s="160"/>
      <c r="Y101" s="19"/>
      <c r="AH101" s="39"/>
      <c r="AI101" s="39"/>
      <c r="AJ101" s="39"/>
      <c r="AK101" s="39"/>
      <c r="AL101" s="39"/>
      <c r="AM101" s="39"/>
      <c r="AN101" s="39"/>
    </row>
    <row r="102" spans="2:25" ht="13.5">
      <c r="B102" s="56" t="s">
        <v>23</v>
      </c>
      <c r="C102" s="328"/>
      <c r="D102" s="328"/>
      <c r="E102" s="335"/>
      <c r="F102" s="328"/>
      <c r="G102" s="328"/>
      <c r="H102" s="356"/>
      <c r="I102" s="73">
        <f>G162</f>
        <v>437.76118058486577</v>
      </c>
      <c r="J102" s="328"/>
      <c r="K102" s="328"/>
      <c r="L102" s="328"/>
      <c r="M102" s="328"/>
      <c r="N102" s="358"/>
      <c r="O102" s="358"/>
      <c r="P102" s="57">
        <f>I102+N101+O101</f>
        <v>437.76118058486577</v>
      </c>
      <c r="Q102" s="328"/>
      <c r="R102" s="328"/>
      <c r="S102" s="358"/>
      <c r="T102" s="328"/>
      <c r="U102" s="356"/>
      <c r="W102" s="159"/>
      <c r="X102" s="160"/>
      <c r="Y102" s="19"/>
    </row>
    <row r="103" spans="2:25" ht="13.5">
      <c r="B103" s="54" t="s">
        <v>24</v>
      </c>
      <c r="C103" s="329"/>
      <c r="D103" s="329"/>
      <c r="E103" s="336"/>
      <c r="F103" s="329"/>
      <c r="G103" s="329"/>
      <c r="H103" s="357"/>
      <c r="I103" s="74">
        <f>G163</f>
        <v>1182.3580185474293</v>
      </c>
      <c r="J103" s="329"/>
      <c r="K103" s="329"/>
      <c r="L103" s="329"/>
      <c r="M103" s="329"/>
      <c r="N103" s="359"/>
      <c r="O103" s="359"/>
      <c r="P103" s="58">
        <f>I103+N101+O101</f>
        <v>1182.3580185474293</v>
      </c>
      <c r="Q103" s="329"/>
      <c r="R103" s="329"/>
      <c r="S103" s="359"/>
      <c r="T103" s="329"/>
      <c r="U103" s="357"/>
      <c r="W103" s="159"/>
      <c r="X103" s="160"/>
      <c r="Y103" s="19"/>
    </row>
    <row r="104" spans="2:40" s="9" customFormat="1" ht="25.5" customHeight="1">
      <c r="B104" s="112" t="s">
        <v>38</v>
      </c>
      <c r="C104" s="332" t="s">
        <v>43</v>
      </c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  <c r="U104" s="334"/>
      <c r="V104" s="113"/>
      <c r="W104" s="113"/>
      <c r="X104" s="113"/>
      <c r="Y104" s="113"/>
      <c r="Z104" s="113"/>
      <c r="AH104" s="39"/>
      <c r="AI104" s="39"/>
      <c r="AJ104" s="39"/>
      <c r="AK104" s="39"/>
      <c r="AL104" s="39"/>
      <c r="AM104" s="39"/>
      <c r="AN104" s="39"/>
    </row>
    <row r="105" spans="2:21" ht="13.5">
      <c r="B105" s="71"/>
      <c r="C105" s="46"/>
      <c r="D105" s="46"/>
      <c r="E105" s="46"/>
      <c r="F105" s="46"/>
      <c r="G105" s="46"/>
      <c r="H105" s="47"/>
      <c r="I105" s="80"/>
      <c r="J105" s="80"/>
      <c r="K105" s="80"/>
      <c r="L105" s="80"/>
      <c r="M105" s="80"/>
      <c r="N105" s="80"/>
      <c r="O105" s="80"/>
      <c r="P105" s="47"/>
      <c r="Q105" s="47"/>
      <c r="R105" s="80"/>
      <c r="S105" s="80"/>
      <c r="T105" s="9"/>
      <c r="U105" s="9"/>
    </row>
    <row r="106" spans="2:21" ht="13.5">
      <c r="B106" s="9"/>
      <c r="C106" s="9"/>
      <c r="D106" s="9"/>
      <c r="E106" s="9"/>
      <c r="F106" s="9"/>
      <c r="G106" s="9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2:21" ht="24" customHeight="1">
      <c r="B107" s="114" t="s">
        <v>56</v>
      </c>
      <c r="C107" s="12"/>
      <c r="D107" s="12"/>
      <c r="E107" s="12"/>
      <c r="F107" s="12"/>
      <c r="G107" s="12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2:21" ht="15" customHeight="1">
      <c r="B108" s="105" t="s">
        <v>44</v>
      </c>
      <c r="C108" s="12"/>
      <c r="D108" s="12"/>
      <c r="E108" s="12"/>
      <c r="F108" s="12"/>
      <c r="G108" s="12"/>
      <c r="H108" s="340" t="s">
        <v>28</v>
      </c>
      <c r="I108" s="10"/>
      <c r="J108" s="10"/>
      <c r="K108" s="10"/>
      <c r="L108" s="10"/>
      <c r="M108" s="10"/>
      <c r="N108" s="10"/>
      <c r="O108" s="10"/>
      <c r="P108" s="340" t="s">
        <v>47</v>
      </c>
      <c r="Q108" s="117"/>
      <c r="R108" s="10"/>
      <c r="S108" s="10"/>
      <c r="T108" s="10"/>
      <c r="U108" s="340" t="s">
        <v>30</v>
      </c>
    </row>
    <row r="109" spans="2:21" ht="15" customHeight="1">
      <c r="B109" s="115" t="s">
        <v>42</v>
      </c>
      <c r="C109" s="12"/>
      <c r="D109" s="12"/>
      <c r="E109" s="12"/>
      <c r="F109" s="12"/>
      <c r="G109" s="12"/>
      <c r="H109" s="341"/>
      <c r="I109" s="10"/>
      <c r="J109" s="10"/>
      <c r="K109" s="10"/>
      <c r="L109" s="10"/>
      <c r="M109" s="10"/>
      <c r="N109" s="10"/>
      <c r="O109" s="10"/>
      <c r="P109" s="341"/>
      <c r="Q109" s="117"/>
      <c r="R109" s="10"/>
      <c r="S109" s="10"/>
      <c r="T109" s="10"/>
      <c r="U109" s="341"/>
    </row>
    <row r="110" spans="2:21" ht="13.5">
      <c r="B110" s="103" t="s">
        <v>62</v>
      </c>
      <c r="C110" s="82" t="s">
        <v>13</v>
      </c>
      <c r="D110" s="82" t="s">
        <v>14</v>
      </c>
      <c r="E110" s="82" t="s">
        <v>0</v>
      </c>
      <c r="F110" s="107" t="s">
        <v>15</v>
      </c>
      <c r="G110" s="109" t="s">
        <v>16</v>
      </c>
      <c r="H110" s="343"/>
      <c r="I110" s="111" t="s">
        <v>17</v>
      </c>
      <c r="J110" s="34" t="s">
        <v>18</v>
      </c>
      <c r="K110" s="34" t="s">
        <v>6</v>
      </c>
      <c r="L110" s="34" t="s">
        <v>5</v>
      </c>
      <c r="M110" s="34" t="s">
        <v>1</v>
      </c>
      <c r="N110" s="45" t="s">
        <v>26</v>
      </c>
      <c r="O110" s="108" t="s">
        <v>27</v>
      </c>
      <c r="P110" s="343"/>
      <c r="Q110" s="34" t="s">
        <v>3</v>
      </c>
      <c r="R110" s="111" t="s">
        <v>4</v>
      </c>
      <c r="S110" s="34" t="s">
        <v>2</v>
      </c>
      <c r="T110" s="106" t="s">
        <v>19</v>
      </c>
      <c r="U110" s="343"/>
    </row>
    <row r="111" spans="2:21" ht="13.5">
      <c r="B111" s="16" t="s">
        <v>35</v>
      </c>
      <c r="C111" s="30"/>
      <c r="D111" s="31"/>
      <c r="E111" s="31"/>
      <c r="F111" s="30"/>
      <c r="G111" s="31"/>
      <c r="H111" s="32"/>
      <c r="I111" s="31"/>
      <c r="J111" s="30"/>
      <c r="K111" s="31"/>
      <c r="L111" s="31"/>
      <c r="M111" s="31"/>
      <c r="N111" s="31"/>
      <c r="O111" s="31"/>
      <c r="P111" s="21"/>
      <c r="Q111" s="21"/>
      <c r="R111" s="30"/>
      <c r="S111" s="31"/>
      <c r="T111" s="36"/>
      <c r="U111" s="36"/>
    </row>
    <row r="112" spans="2:21" ht="13.5">
      <c r="B112" s="6" t="s">
        <v>25</v>
      </c>
      <c r="C112" s="328">
        <f>ROUND(B14*C155,6)</f>
        <v>0.192154</v>
      </c>
      <c r="D112" s="328">
        <f>ROUND(B14*C156,6)</f>
        <v>0.028079</v>
      </c>
      <c r="E112" s="328">
        <f>C157</f>
        <v>0.007946</v>
      </c>
      <c r="F112" s="328">
        <f>C158</f>
        <v>0.0057</v>
      </c>
      <c r="G112" s="328">
        <f>C159</f>
        <v>0</v>
      </c>
      <c r="H112" s="364">
        <f>SUM(C112:G117)</f>
        <v>0.233879</v>
      </c>
      <c r="I112" s="362" t="s">
        <v>29</v>
      </c>
      <c r="J112" s="146">
        <v>0</v>
      </c>
      <c r="K112" s="360">
        <f>ROUND(B14*H171,6)</f>
        <v>0.030293</v>
      </c>
      <c r="L112" s="360">
        <f>C172</f>
        <v>0.001526</v>
      </c>
      <c r="M112" s="360">
        <f>C173</f>
        <v>0.006444</v>
      </c>
      <c r="N112" s="362" t="s">
        <v>29</v>
      </c>
      <c r="O112" s="362" t="s">
        <v>29</v>
      </c>
      <c r="P112" s="33">
        <f>J112+K112+L112+M112</f>
        <v>0.038263</v>
      </c>
      <c r="Q112" s="360">
        <f>D177</f>
        <v>0.001336</v>
      </c>
      <c r="R112" s="368">
        <f>C178</f>
        <v>0.011292</v>
      </c>
      <c r="S112" s="141">
        <v>0</v>
      </c>
      <c r="T112" s="360">
        <f>C184</f>
        <v>0.005699</v>
      </c>
      <c r="U112" s="33">
        <f>Q112+R112+S112+T112</f>
        <v>0.018327</v>
      </c>
    </row>
    <row r="113" spans="2:21" ht="13.5">
      <c r="B113" s="6" t="s">
        <v>7</v>
      </c>
      <c r="C113" s="328"/>
      <c r="D113" s="328"/>
      <c r="E113" s="328"/>
      <c r="F113" s="328"/>
      <c r="G113" s="328"/>
      <c r="H113" s="364"/>
      <c r="I113" s="362"/>
      <c r="J113" s="146">
        <f>H164</f>
        <v>0.194247</v>
      </c>
      <c r="K113" s="360"/>
      <c r="L113" s="360"/>
      <c r="M113" s="360"/>
      <c r="N113" s="362"/>
      <c r="O113" s="362"/>
      <c r="P113" s="33">
        <f>J113+K112+L112+M112</f>
        <v>0.23251000000000002</v>
      </c>
      <c r="Q113" s="360"/>
      <c r="R113" s="368"/>
      <c r="S113" s="141">
        <f>C179</f>
        <v>0.0376</v>
      </c>
      <c r="T113" s="360"/>
      <c r="U113" s="33">
        <f>Q112+R112+S113+T112</f>
        <v>0.055927000000000004</v>
      </c>
    </row>
    <row r="114" spans="2:21" ht="13.5">
      <c r="B114" s="6" t="s">
        <v>8</v>
      </c>
      <c r="C114" s="328"/>
      <c r="D114" s="328"/>
      <c r="E114" s="328"/>
      <c r="F114" s="328"/>
      <c r="G114" s="328"/>
      <c r="H114" s="364"/>
      <c r="I114" s="362"/>
      <c r="J114" s="146">
        <f>H165</f>
        <v>0.177789</v>
      </c>
      <c r="K114" s="360"/>
      <c r="L114" s="360"/>
      <c r="M114" s="360"/>
      <c r="N114" s="362"/>
      <c r="O114" s="362"/>
      <c r="P114" s="33">
        <f>J114+K112+L112+M112</f>
        <v>0.216052</v>
      </c>
      <c r="Q114" s="360"/>
      <c r="R114" s="368"/>
      <c r="S114" s="141">
        <f>C180</f>
        <v>0.0217</v>
      </c>
      <c r="T114" s="360"/>
      <c r="U114" s="33">
        <f>Q112+R112+S114+T112</f>
        <v>0.040027</v>
      </c>
    </row>
    <row r="115" spans="2:21" ht="13.5">
      <c r="B115" s="6" t="s">
        <v>9</v>
      </c>
      <c r="C115" s="328"/>
      <c r="D115" s="328"/>
      <c r="E115" s="328"/>
      <c r="F115" s="328"/>
      <c r="G115" s="328"/>
      <c r="H115" s="364"/>
      <c r="I115" s="362"/>
      <c r="J115" s="146">
        <f>H166</f>
        <v>0.178537</v>
      </c>
      <c r="K115" s="360"/>
      <c r="L115" s="360"/>
      <c r="M115" s="360"/>
      <c r="N115" s="362"/>
      <c r="O115" s="362"/>
      <c r="P115" s="33">
        <f>J115+K112+L112+M112</f>
        <v>0.21680000000000002</v>
      </c>
      <c r="Q115" s="360"/>
      <c r="R115" s="368"/>
      <c r="S115" s="141">
        <f>C181</f>
        <v>0.0173</v>
      </c>
      <c r="T115" s="360"/>
      <c r="U115" s="33">
        <f>Q112+R112+S115+T112</f>
        <v>0.035627</v>
      </c>
    </row>
    <row r="116" spans="2:21" ht="13.5">
      <c r="B116" s="6" t="s">
        <v>10</v>
      </c>
      <c r="C116" s="328"/>
      <c r="D116" s="328"/>
      <c r="E116" s="328"/>
      <c r="F116" s="328"/>
      <c r="G116" s="328"/>
      <c r="H116" s="364"/>
      <c r="I116" s="362"/>
      <c r="J116" s="146">
        <f>H167</f>
        <v>0.133404</v>
      </c>
      <c r="K116" s="360"/>
      <c r="L116" s="360"/>
      <c r="M116" s="360"/>
      <c r="N116" s="362"/>
      <c r="O116" s="362"/>
      <c r="P116" s="33">
        <f>J116+K112+L112+M112</f>
        <v>0.171667</v>
      </c>
      <c r="Q116" s="360"/>
      <c r="R116" s="368"/>
      <c r="S116" s="141">
        <f>C182</f>
        <v>0.012</v>
      </c>
      <c r="T116" s="360"/>
      <c r="U116" s="33">
        <f>Q112+R112+S116+T112</f>
        <v>0.030327</v>
      </c>
    </row>
    <row r="117" spans="2:21" ht="13.5">
      <c r="B117" s="6" t="s">
        <v>11</v>
      </c>
      <c r="C117" s="329"/>
      <c r="D117" s="329"/>
      <c r="E117" s="329"/>
      <c r="F117" s="329"/>
      <c r="G117" s="329"/>
      <c r="H117" s="365"/>
      <c r="I117" s="363"/>
      <c r="J117" s="146">
        <f>H168</f>
        <v>0.067575</v>
      </c>
      <c r="K117" s="361"/>
      <c r="L117" s="361"/>
      <c r="M117" s="361"/>
      <c r="N117" s="363"/>
      <c r="O117" s="363"/>
      <c r="P117" s="33">
        <f>J117+K112+L112+M112</f>
        <v>0.105838</v>
      </c>
      <c r="Q117" s="361"/>
      <c r="R117" s="369"/>
      <c r="S117" s="142">
        <f>C183</f>
        <v>0.0042</v>
      </c>
      <c r="T117" s="361"/>
      <c r="U117" s="33">
        <f>Q112+R112+S117+T112</f>
        <v>0.022527</v>
      </c>
    </row>
    <row r="118" spans="2:21" ht="13.5">
      <c r="B118" s="55" t="s">
        <v>34</v>
      </c>
      <c r="C118" s="48"/>
      <c r="D118" s="72"/>
      <c r="E118" s="48"/>
      <c r="F118" s="72"/>
      <c r="G118" s="72"/>
      <c r="H118" s="75"/>
      <c r="I118" s="50"/>
      <c r="J118" s="53"/>
      <c r="K118" s="50"/>
      <c r="L118" s="50"/>
      <c r="M118" s="53"/>
      <c r="N118" s="50"/>
      <c r="O118" s="53"/>
      <c r="P118" s="49"/>
      <c r="Q118" s="49"/>
      <c r="R118" s="53"/>
      <c r="S118" s="50"/>
      <c r="T118" s="36"/>
      <c r="U118" s="36"/>
    </row>
    <row r="119" spans="2:40" s="9" customFormat="1" ht="13.5">
      <c r="B119" s="56" t="s">
        <v>45</v>
      </c>
      <c r="C119" s="327" t="s">
        <v>29</v>
      </c>
      <c r="D119" s="327" t="s">
        <v>29</v>
      </c>
      <c r="E119" s="335">
        <f>E157</f>
        <v>78.35</v>
      </c>
      <c r="F119" s="327" t="s">
        <v>29</v>
      </c>
      <c r="G119" s="327" t="s">
        <v>29</v>
      </c>
      <c r="H119" s="356">
        <f>SUM(C119:G121)</f>
        <v>78.35</v>
      </c>
      <c r="I119" s="144">
        <f>H161</f>
        <v>72.61</v>
      </c>
      <c r="J119" s="327" t="s">
        <v>29</v>
      </c>
      <c r="K119" s="327" t="s">
        <v>29</v>
      </c>
      <c r="L119" s="327" t="s">
        <v>29</v>
      </c>
      <c r="M119" s="327" t="s">
        <v>29</v>
      </c>
      <c r="N119" s="358">
        <f>H174</f>
        <v>0</v>
      </c>
      <c r="O119" s="358">
        <f>H175</f>
        <v>0</v>
      </c>
      <c r="P119" s="57">
        <f>I119+N119+O119</f>
        <v>72.61</v>
      </c>
      <c r="Q119" s="346" t="s">
        <v>29</v>
      </c>
      <c r="R119" s="346" t="s">
        <v>29</v>
      </c>
      <c r="S119" s="358">
        <f>D179</f>
        <v>-27.01</v>
      </c>
      <c r="T119" s="327" t="s">
        <v>29</v>
      </c>
      <c r="U119" s="356">
        <f>S119</f>
        <v>-27.01</v>
      </c>
      <c r="W119" s="51"/>
      <c r="AH119" s="39"/>
      <c r="AI119" s="39"/>
      <c r="AJ119" s="39"/>
      <c r="AK119" s="39"/>
      <c r="AL119" s="39"/>
      <c r="AM119" s="39"/>
      <c r="AN119" s="39"/>
    </row>
    <row r="120" spans="2:21" ht="13.5">
      <c r="B120" s="56" t="s">
        <v>23</v>
      </c>
      <c r="C120" s="328"/>
      <c r="D120" s="328"/>
      <c r="E120" s="335"/>
      <c r="F120" s="328"/>
      <c r="G120" s="328"/>
      <c r="H120" s="356"/>
      <c r="I120" s="144">
        <f>H162</f>
        <v>487.68863272077385</v>
      </c>
      <c r="J120" s="328"/>
      <c r="K120" s="328"/>
      <c r="L120" s="328"/>
      <c r="M120" s="328"/>
      <c r="N120" s="358"/>
      <c r="O120" s="358"/>
      <c r="P120" s="57">
        <f>I120+N119+O119</f>
        <v>487.68863272077385</v>
      </c>
      <c r="Q120" s="347"/>
      <c r="R120" s="347"/>
      <c r="S120" s="358"/>
      <c r="T120" s="328"/>
      <c r="U120" s="356"/>
    </row>
    <row r="121" spans="2:21" ht="13.5">
      <c r="B121" s="54" t="s">
        <v>24</v>
      </c>
      <c r="C121" s="329"/>
      <c r="D121" s="329"/>
      <c r="E121" s="336"/>
      <c r="F121" s="329"/>
      <c r="G121" s="329"/>
      <c r="H121" s="357"/>
      <c r="I121" s="145">
        <f>H163</f>
        <v>1343.4529168249296</v>
      </c>
      <c r="J121" s="329"/>
      <c r="K121" s="329"/>
      <c r="L121" s="329"/>
      <c r="M121" s="329"/>
      <c r="N121" s="359"/>
      <c r="O121" s="359"/>
      <c r="P121" s="58">
        <f>I121+N119+O119</f>
        <v>1343.4529168249296</v>
      </c>
      <c r="Q121" s="348"/>
      <c r="R121" s="348"/>
      <c r="S121" s="359"/>
      <c r="T121" s="329"/>
      <c r="U121" s="357"/>
    </row>
    <row r="122" spans="2:40" s="9" customFormat="1" ht="25.5" customHeight="1">
      <c r="B122" s="112" t="s">
        <v>38</v>
      </c>
      <c r="C122" s="332" t="s">
        <v>43</v>
      </c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33"/>
      <c r="T122" s="333"/>
      <c r="U122" s="334"/>
      <c r="V122" s="113"/>
      <c r="W122" s="113"/>
      <c r="X122" s="113"/>
      <c r="Y122" s="113"/>
      <c r="Z122" s="113"/>
      <c r="AH122" s="39"/>
      <c r="AI122" s="39"/>
      <c r="AJ122" s="39"/>
      <c r="AK122" s="39"/>
      <c r="AL122" s="39"/>
      <c r="AM122" s="39"/>
      <c r="AN122" s="39"/>
    </row>
    <row r="123" spans="2:21" ht="13.5">
      <c r="B123" s="71"/>
      <c r="H123" s="2"/>
      <c r="I123" s="2"/>
      <c r="J123" s="2"/>
      <c r="K123" s="2"/>
      <c r="L123" s="2"/>
      <c r="M123" s="2"/>
      <c r="N123" s="2"/>
      <c r="O123" s="2"/>
      <c r="P123" s="3"/>
      <c r="Q123" s="3"/>
      <c r="R123" s="2"/>
      <c r="S123" s="2"/>
      <c r="T123" s="2"/>
      <c r="U123" s="2"/>
    </row>
    <row r="124" spans="8:21" ht="13.5">
      <c r="H124" s="2"/>
      <c r="I124" s="2"/>
      <c r="J124" s="2"/>
      <c r="K124" s="2"/>
      <c r="L124" s="2"/>
      <c r="M124" s="2"/>
      <c r="N124" s="2"/>
      <c r="O124" s="2"/>
      <c r="P124" s="3"/>
      <c r="Q124" s="3"/>
      <c r="R124" s="2"/>
      <c r="S124" s="2"/>
      <c r="T124" s="2"/>
      <c r="U124" s="2"/>
    </row>
    <row r="125" spans="8:21" ht="13.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8:21" ht="13.5">
      <c r="H126" s="2"/>
      <c r="I126" s="2"/>
      <c r="J126" s="2"/>
      <c r="K126" s="2"/>
      <c r="L126" s="2"/>
      <c r="M126" s="2"/>
      <c r="N126" s="2"/>
      <c r="O126" s="2"/>
      <c r="P126" s="3"/>
      <c r="Q126" s="3"/>
      <c r="R126" s="2"/>
      <c r="S126" s="2"/>
      <c r="T126" s="2"/>
      <c r="U126" s="2"/>
    </row>
    <row r="127" spans="8:21" ht="13.5">
      <c r="H127" s="7"/>
      <c r="I127" s="7"/>
      <c r="J127" s="7"/>
      <c r="K127" s="7"/>
      <c r="L127" s="7"/>
      <c r="M127" s="7"/>
      <c r="N127" s="7"/>
      <c r="O127" s="7"/>
      <c r="P127" s="8"/>
      <c r="Q127" s="8"/>
      <c r="R127" s="7"/>
      <c r="S127" s="7"/>
      <c r="T127" s="7"/>
      <c r="U127" s="7"/>
    </row>
    <row r="128" spans="8:21" ht="13.5">
      <c r="H128" s="7"/>
      <c r="I128" s="7"/>
      <c r="J128" s="7"/>
      <c r="K128" s="7"/>
      <c r="L128" s="7"/>
      <c r="M128" s="7"/>
      <c r="N128" s="7"/>
      <c r="O128" s="7"/>
      <c r="P128" s="8"/>
      <c r="Q128" s="8"/>
      <c r="R128" s="7"/>
      <c r="S128" s="7"/>
      <c r="T128" s="7"/>
      <c r="U128" s="7"/>
    </row>
    <row r="129" spans="8:40" ht="13.5">
      <c r="H129" s="7"/>
      <c r="I129" s="7"/>
      <c r="J129" s="7"/>
      <c r="K129" s="7"/>
      <c r="L129" s="7"/>
      <c r="M129" s="7"/>
      <c r="N129" s="7"/>
      <c r="O129" s="7"/>
      <c r="P129" s="8"/>
      <c r="Q129" s="8"/>
      <c r="R129" s="7"/>
      <c r="S129" s="7"/>
      <c r="T129" s="7"/>
      <c r="U129" s="7"/>
      <c r="V129" s="1"/>
      <c r="W129" s="9"/>
      <c r="AH129" s="1"/>
      <c r="AI129" s="1"/>
      <c r="AJ129" s="1"/>
      <c r="AK129" s="1"/>
      <c r="AL129" s="1"/>
      <c r="AM129" s="1"/>
      <c r="AN129" s="1"/>
    </row>
    <row r="130" spans="8:40" ht="13.5">
      <c r="H130" s="7"/>
      <c r="I130" s="7"/>
      <c r="J130" s="7"/>
      <c r="K130" s="7"/>
      <c r="L130" s="7"/>
      <c r="M130" s="7"/>
      <c r="N130" s="7"/>
      <c r="O130" s="7"/>
      <c r="P130" s="8"/>
      <c r="Q130" s="8"/>
      <c r="R130" s="7"/>
      <c r="S130" s="7"/>
      <c r="T130" s="7"/>
      <c r="U130" s="7"/>
      <c r="V130" s="1"/>
      <c r="W130" s="9"/>
      <c r="AH130" s="1"/>
      <c r="AI130" s="1"/>
      <c r="AJ130" s="1"/>
      <c r="AK130" s="1"/>
      <c r="AL130" s="1"/>
      <c r="AM130" s="1"/>
      <c r="AN130" s="1"/>
    </row>
    <row r="131" spans="8:40" ht="13.5">
      <c r="H131" s="7"/>
      <c r="I131" s="7"/>
      <c r="J131" s="7"/>
      <c r="K131" s="7"/>
      <c r="L131" s="7"/>
      <c r="M131" s="7"/>
      <c r="N131" s="7"/>
      <c r="O131" s="7"/>
      <c r="P131" s="8"/>
      <c r="Q131" s="8"/>
      <c r="R131" s="7"/>
      <c r="S131" s="7"/>
      <c r="T131" s="7"/>
      <c r="U131" s="7"/>
      <c r="V131" s="1"/>
      <c r="W131" s="9"/>
      <c r="AH131" s="1"/>
      <c r="AI131" s="1"/>
      <c r="AJ131" s="1"/>
      <c r="AK131" s="1"/>
      <c r="AL131" s="1"/>
      <c r="AM131" s="1"/>
      <c r="AN131" s="1"/>
    </row>
    <row r="132" spans="8:40" ht="13.5">
      <c r="H132" s="7"/>
      <c r="I132" s="7"/>
      <c r="J132" s="7"/>
      <c r="K132" s="7"/>
      <c r="L132" s="7"/>
      <c r="M132" s="7"/>
      <c r="N132" s="7"/>
      <c r="O132" s="7"/>
      <c r="P132" s="8"/>
      <c r="Q132" s="8"/>
      <c r="R132" s="7"/>
      <c r="S132" s="7"/>
      <c r="T132" s="7"/>
      <c r="U132" s="7"/>
      <c r="V132" s="1"/>
      <c r="W132" s="9"/>
      <c r="AH132" s="1"/>
      <c r="AI132" s="1"/>
      <c r="AJ132" s="1"/>
      <c r="AK132" s="1"/>
      <c r="AL132" s="1"/>
      <c r="AM132" s="1"/>
      <c r="AN132" s="1"/>
    </row>
    <row r="133" spans="8:40" ht="13.5">
      <c r="H133" s="2"/>
      <c r="I133" s="2"/>
      <c r="J133" s="2"/>
      <c r="K133" s="2"/>
      <c r="L133" s="2"/>
      <c r="M133" s="2"/>
      <c r="N133" s="2"/>
      <c r="O133" s="2"/>
      <c r="P133" s="3"/>
      <c r="Q133" s="3"/>
      <c r="R133" s="2"/>
      <c r="S133" s="2"/>
      <c r="T133" s="2"/>
      <c r="U133" s="2"/>
      <c r="V133" s="1"/>
      <c r="W133" s="9"/>
      <c r="AH133" s="1"/>
      <c r="AI133" s="1"/>
      <c r="AJ133" s="1"/>
      <c r="AK133" s="1"/>
      <c r="AL133" s="1"/>
      <c r="AM133" s="1"/>
      <c r="AN133" s="1"/>
    </row>
    <row r="150" spans="2:40" ht="13.5">
      <c r="B150" s="68"/>
      <c r="V150" s="1"/>
      <c r="W150" s="9"/>
      <c r="AH150" s="1"/>
      <c r="AI150" s="1"/>
      <c r="AJ150" s="1"/>
      <c r="AK150" s="1"/>
      <c r="AL150" s="1"/>
      <c r="AM150" s="1"/>
      <c r="AN150" s="1"/>
    </row>
    <row r="151" spans="2:40" ht="13.5">
      <c r="B151" s="68"/>
      <c r="V151" s="1"/>
      <c r="W151" s="9"/>
      <c r="AH151" s="1"/>
      <c r="AI151" s="1"/>
      <c r="AJ151" s="1"/>
      <c r="AK151" s="1"/>
      <c r="AL151" s="1"/>
      <c r="AM151" s="1"/>
      <c r="AN151" s="1"/>
    </row>
    <row r="152" spans="2:40" ht="13.5">
      <c r="B152" s="68"/>
      <c r="V152" s="1"/>
      <c r="W152" s="9"/>
      <c r="AH152" s="1"/>
      <c r="AI152" s="1"/>
      <c r="AJ152" s="1"/>
      <c r="AK152" s="1"/>
      <c r="AL152" s="1"/>
      <c r="AM152" s="1"/>
      <c r="AN152" s="1"/>
    </row>
    <row r="153" spans="2:40" ht="13.5">
      <c r="B153" s="68"/>
      <c r="V153" s="1"/>
      <c r="W153" s="9"/>
      <c r="AH153" s="1"/>
      <c r="AI153" s="1"/>
      <c r="AJ153" s="1"/>
      <c r="AK153" s="1"/>
      <c r="AL153" s="1"/>
      <c r="AM153" s="1"/>
      <c r="AN153" s="1"/>
    </row>
    <row r="154" spans="2:26" s="127" customFormat="1" ht="13.5">
      <c r="B154" s="133"/>
      <c r="W154" s="128"/>
      <c r="X154" s="128"/>
      <c r="Y154" s="128"/>
      <c r="Z154" s="128"/>
    </row>
    <row r="155" spans="2:26" s="127" customFormat="1" ht="12.75" customHeight="1">
      <c r="B155" s="125" t="s">
        <v>13</v>
      </c>
      <c r="C155" s="126">
        <v>4.988431</v>
      </c>
      <c r="W155" s="128"/>
      <c r="X155" s="128"/>
      <c r="Y155" s="128"/>
      <c r="Z155" s="128"/>
    </row>
    <row r="156" spans="2:26" s="127" customFormat="1" ht="12.75" customHeight="1">
      <c r="B156" s="125" t="s">
        <v>14</v>
      </c>
      <c r="C156" s="126">
        <v>0.728945</v>
      </c>
      <c r="W156" s="128"/>
      <c r="X156" s="128"/>
      <c r="Y156" s="128"/>
      <c r="Z156" s="128"/>
    </row>
    <row r="157" spans="2:26" s="127" customFormat="1" ht="12.75" customHeight="1">
      <c r="B157" s="129" t="s">
        <v>0</v>
      </c>
      <c r="C157" s="130">
        <v>0.007946</v>
      </c>
      <c r="D157" s="131">
        <v>59.65</v>
      </c>
      <c r="E157" s="131">
        <v>78.35</v>
      </c>
      <c r="W157" s="128"/>
      <c r="X157" s="128"/>
      <c r="Y157" s="128"/>
      <c r="Z157" s="128"/>
    </row>
    <row r="158" spans="2:26" s="127" customFormat="1" ht="12.75" customHeight="1">
      <c r="B158" s="129" t="s">
        <v>15</v>
      </c>
      <c r="C158" s="130">
        <v>0.0057</v>
      </c>
      <c r="D158" s="132"/>
      <c r="W158" s="128"/>
      <c r="X158" s="128"/>
      <c r="Y158" s="128"/>
      <c r="Z158" s="128"/>
    </row>
    <row r="159" spans="2:26" s="127" customFormat="1" ht="12.75" customHeight="1">
      <c r="B159" s="129" t="s">
        <v>16</v>
      </c>
      <c r="C159" s="130">
        <v>0</v>
      </c>
      <c r="D159" s="132"/>
      <c r="W159" s="128"/>
      <c r="X159" s="128"/>
      <c r="Y159" s="128"/>
      <c r="Z159" s="128"/>
    </row>
    <row r="160" spans="2:26" s="127" customFormat="1" ht="12.75" customHeight="1">
      <c r="B160" s="133"/>
      <c r="W160" s="128"/>
      <c r="X160" s="128"/>
      <c r="Y160" s="128"/>
      <c r="Z160" s="128"/>
    </row>
    <row r="161" spans="2:26" s="127" customFormat="1" ht="12.75" customHeight="1">
      <c r="B161" s="129" t="s">
        <v>17</v>
      </c>
      <c r="C161" s="131">
        <v>58.64</v>
      </c>
      <c r="D161" s="131">
        <v>49.53</v>
      </c>
      <c r="E161" s="131">
        <v>55.660000000000004</v>
      </c>
      <c r="F161" s="131">
        <v>50.93</v>
      </c>
      <c r="G161" s="131">
        <v>62.19</v>
      </c>
      <c r="H161" s="131">
        <v>72.61</v>
      </c>
      <c r="W161" s="128"/>
      <c r="X161" s="128"/>
      <c r="Y161" s="128"/>
      <c r="Z161" s="128"/>
    </row>
    <row r="162" spans="2:26" s="127" customFormat="1" ht="12.75" customHeight="1">
      <c r="B162" s="129"/>
      <c r="C162" s="131">
        <v>415.0661007754993</v>
      </c>
      <c r="D162" s="131">
        <v>363.4073369375147</v>
      </c>
      <c r="E162" s="131">
        <v>368.16778441847384</v>
      </c>
      <c r="F162" s="131">
        <v>348.62345073560823</v>
      </c>
      <c r="G162" s="131">
        <v>437.76118058486577</v>
      </c>
      <c r="H162" s="131">
        <v>487.68863272077385</v>
      </c>
      <c r="W162" s="128"/>
      <c r="X162" s="128"/>
      <c r="Y162" s="128"/>
      <c r="Z162" s="128"/>
    </row>
    <row r="163" spans="2:26" s="127" customFormat="1" ht="12.75" customHeight="1">
      <c r="B163" s="129"/>
      <c r="C163" s="131">
        <v>1073.5369225334196</v>
      </c>
      <c r="D163" s="131">
        <v>898.8355230256229</v>
      </c>
      <c r="E163" s="131">
        <v>983.7043155679708</v>
      </c>
      <c r="F163" s="131">
        <v>922.2455377942508</v>
      </c>
      <c r="G163" s="131">
        <v>1182.3580185474293</v>
      </c>
      <c r="H163" s="131">
        <v>1343.4529168249296</v>
      </c>
      <c r="W163" s="128"/>
      <c r="X163" s="128"/>
      <c r="Y163" s="128"/>
      <c r="Z163" s="128"/>
    </row>
    <row r="164" spans="2:26" s="127" customFormat="1" ht="12.75" customHeight="1">
      <c r="B164" s="129" t="s">
        <v>18</v>
      </c>
      <c r="C164" s="130">
        <v>0.081892</v>
      </c>
      <c r="D164" s="130">
        <v>0.063449</v>
      </c>
      <c r="E164" s="130">
        <v>0.088373</v>
      </c>
      <c r="F164" s="130">
        <v>0.113329</v>
      </c>
      <c r="G164" s="130">
        <v>0.140077</v>
      </c>
      <c r="H164" s="130">
        <v>0.194247</v>
      </c>
      <c r="W164" s="128"/>
      <c r="X164" s="128"/>
      <c r="Y164" s="128"/>
      <c r="Z164" s="128"/>
    </row>
    <row r="165" spans="2:26" s="127" customFormat="1" ht="12.75" customHeight="1">
      <c r="B165" s="134"/>
      <c r="C165" s="130">
        <v>0.074954</v>
      </c>
      <c r="D165" s="130">
        <v>0.058073</v>
      </c>
      <c r="E165" s="130">
        <v>0.080886</v>
      </c>
      <c r="F165" s="130">
        <v>0.103728</v>
      </c>
      <c r="G165" s="130">
        <v>0.128209</v>
      </c>
      <c r="H165" s="130">
        <v>0.177789</v>
      </c>
      <c r="W165" s="128"/>
      <c r="X165" s="128"/>
      <c r="Y165" s="128"/>
      <c r="Z165" s="128"/>
    </row>
    <row r="166" spans="2:26" s="127" customFormat="1" ht="12.75" customHeight="1">
      <c r="B166" s="134"/>
      <c r="C166" s="130">
        <v>0.075269</v>
      </c>
      <c r="D166" s="130">
        <v>0.058318</v>
      </c>
      <c r="E166" s="130">
        <v>0.081226</v>
      </c>
      <c r="F166" s="130">
        <v>0.104164</v>
      </c>
      <c r="G166" s="130">
        <v>0.128749</v>
      </c>
      <c r="H166" s="130">
        <v>0.178537</v>
      </c>
      <c r="W166" s="128"/>
      <c r="X166" s="128"/>
      <c r="Y166" s="128"/>
      <c r="Z166" s="128"/>
    </row>
    <row r="167" spans="2:26" s="127" customFormat="1" ht="12.75" customHeight="1">
      <c r="B167" s="134"/>
      <c r="C167" s="130">
        <v>0.056242</v>
      </c>
      <c r="D167" s="130">
        <v>0.043575</v>
      </c>
      <c r="E167" s="130">
        <v>0.060693</v>
      </c>
      <c r="F167" s="130">
        <v>0.077832</v>
      </c>
      <c r="G167" s="130">
        <v>0.096202</v>
      </c>
      <c r="H167" s="130">
        <v>0.133404</v>
      </c>
      <c r="W167" s="128"/>
      <c r="X167" s="128"/>
      <c r="Y167" s="128"/>
      <c r="Z167" s="128"/>
    </row>
    <row r="168" spans="2:26" s="127" customFormat="1" ht="12.75" customHeight="1">
      <c r="B168" s="134"/>
      <c r="C168" s="130">
        <v>0.028489</v>
      </c>
      <c r="D168" s="130">
        <v>0.022073</v>
      </c>
      <c r="E168" s="130">
        <v>0.030743</v>
      </c>
      <c r="F168" s="130">
        <v>0.039425</v>
      </c>
      <c r="G168" s="130">
        <v>0.04873</v>
      </c>
      <c r="H168" s="130">
        <v>0.067575</v>
      </c>
      <c r="W168" s="128"/>
      <c r="X168" s="128"/>
      <c r="Y168" s="128"/>
      <c r="Z168" s="128"/>
    </row>
    <row r="169" spans="2:26" s="127" customFormat="1" ht="12.75" customHeight="1">
      <c r="B169" s="134"/>
      <c r="C169" s="130">
        <v>0.013982</v>
      </c>
      <c r="D169" s="130">
        <v>0.010833</v>
      </c>
      <c r="E169" s="130">
        <v>0.015088</v>
      </c>
      <c r="F169" s="130">
        <v>0.019349</v>
      </c>
      <c r="G169" s="130">
        <v>0.023916</v>
      </c>
      <c r="H169" s="130">
        <v>0.033164</v>
      </c>
      <c r="W169" s="128"/>
      <c r="X169" s="128"/>
      <c r="Y169" s="128"/>
      <c r="Z169" s="128"/>
    </row>
    <row r="170" spans="2:26" s="127" customFormat="1" ht="12.75" customHeight="1">
      <c r="B170" s="134"/>
      <c r="C170" s="130">
        <v>0.00389</v>
      </c>
      <c r="D170" s="130">
        <v>0.003014</v>
      </c>
      <c r="E170" s="130">
        <v>0.004197</v>
      </c>
      <c r="F170" s="130">
        <v>0.005383</v>
      </c>
      <c r="G170" s="130">
        <v>0.006653</v>
      </c>
      <c r="H170" s="130">
        <v>0.009226</v>
      </c>
      <c r="W170" s="128"/>
      <c r="X170" s="128"/>
      <c r="Y170" s="128"/>
      <c r="Z170" s="128"/>
    </row>
    <row r="171" spans="2:26" s="127" customFormat="1" ht="12.75" customHeight="1">
      <c r="B171" s="125" t="s">
        <v>6</v>
      </c>
      <c r="C171" s="126">
        <v>0.968443265478</v>
      </c>
      <c r="D171" s="126">
        <v>0.828976265478</v>
      </c>
      <c r="E171" s="126">
        <v>0.966710265478</v>
      </c>
      <c r="F171" s="126">
        <v>0.9155442654779999</v>
      </c>
      <c r="G171" s="126">
        <v>0.859173265478</v>
      </c>
      <c r="H171" s="126">
        <v>0.786429265478</v>
      </c>
      <c r="W171" s="128"/>
      <c r="X171" s="128"/>
      <c r="Y171" s="128"/>
      <c r="Z171" s="128"/>
    </row>
    <row r="172" spans="2:26" s="127" customFormat="1" ht="12.75" customHeight="1">
      <c r="B172" s="129" t="s">
        <v>5</v>
      </c>
      <c r="C172" s="130">
        <v>0.001526</v>
      </c>
      <c r="W172" s="128"/>
      <c r="X172" s="128"/>
      <c r="Y172" s="128"/>
      <c r="Z172" s="128"/>
    </row>
    <row r="173" spans="2:26" s="127" customFormat="1" ht="12.75" customHeight="1">
      <c r="B173" s="129" t="s">
        <v>1</v>
      </c>
      <c r="C173" s="130">
        <v>0.006444</v>
      </c>
      <c r="W173" s="128"/>
      <c r="X173" s="128"/>
      <c r="Y173" s="128"/>
      <c r="Z173" s="128"/>
    </row>
    <row r="174" spans="2:26" s="127" customFormat="1" ht="12.75" customHeight="1">
      <c r="B174" s="129" t="s">
        <v>26</v>
      </c>
      <c r="C174" s="130">
        <v>0</v>
      </c>
      <c r="D174" s="130">
        <v>0</v>
      </c>
      <c r="E174" s="130">
        <v>0</v>
      </c>
      <c r="F174" s="130">
        <v>0</v>
      </c>
      <c r="G174" s="130">
        <v>0</v>
      </c>
      <c r="H174" s="130">
        <v>0</v>
      </c>
      <c r="W174" s="128"/>
      <c r="X174" s="128"/>
      <c r="Y174" s="128"/>
      <c r="Z174" s="128"/>
    </row>
    <row r="175" spans="2:26" s="127" customFormat="1" ht="12.75" customHeight="1">
      <c r="B175" s="129" t="s">
        <v>27</v>
      </c>
      <c r="C175" s="130">
        <v>0</v>
      </c>
      <c r="D175" s="130">
        <v>0</v>
      </c>
      <c r="E175" s="130">
        <v>0</v>
      </c>
      <c r="F175" s="130">
        <v>0</v>
      </c>
      <c r="G175" s="130">
        <v>0</v>
      </c>
      <c r="H175" s="130">
        <v>0</v>
      </c>
      <c r="W175" s="128"/>
      <c r="X175" s="128"/>
      <c r="Y175" s="128"/>
      <c r="Z175" s="128"/>
    </row>
    <row r="176" spans="2:26" s="127" customFormat="1" ht="12.75" customHeight="1">
      <c r="B176" s="133"/>
      <c r="W176" s="128"/>
      <c r="X176" s="128"/>
      <c r="Y176" s="128"/>
      <c r="Z176" s="128"/>
    </row>
    <row r="177" spans="2:26" s="127" customFormat="1" ht="12.75" customHeight="1">
      <c r="B177" s="129" t="s">
        <v>3</v>
      </c>
      <c r="C177" s="130">
        <v>0</v>
      </c>
      <c r="D177" s="127">
        <v>0.001336</v>
      </c>
      <c r="W177" s="128"/>
      <c r="X177" s="128"/>
      <c r="Y177" s="128"/>
      <c r="Z177" s="128"/>
    </row>
    <row r="178" spans="2:26" s="127" customFormat="1" ht="12.75" customHeight="1">
      <c r="B178" s="129" t="s">
        <v>4</v>
      </c>
      <c r="C178" s="130">
        <v>0.011292</v>
      </c>
      <c r="W178" s="128"/>
      <c r="X178" s="128"/>
      <c r="Y178" s="128"/>
      <c r="Z178" s="128"/>
    </row>
    <row r="179" spans="2:26" s="127" customFormat="1" ht="12.75" customHeight="1">
      <c r="B179" s="129" t="s">
        <v>2</v>
      </c>
      <c r="C179" s="130">
        <v>0.0376</v>
      </c>
      <c r="D179" s="131">
        <v>-27.01</v>
      </c>
      <c r="W179" s="128"/>
      <c r="X179" s="128"/>
      <c r="Y179" s="128"/>
      <c r="Z179" s="128"/>
    </row>
    <row r="180" spans="2:26" s="127" customFormat="1" ht="12.75" customHeight="1">
      <c r="B180" s="134"/>
      <c r="C180" s="130">
        <v>0.0217</v>
      </c>
      <c r="W180" s="128"/>
      <c r="X180" s="128"/>
      <c r="Y180" s="128"/>
      <c r="Z180" s="128"/>
    </row>
    <row r="181" spans="2:26" s="127" customFormat="1" ht="12.75" customHeight="1">
      <c r="B181" s="134"/>
      <c r="C181" s="130">
        <v>0.0173</v>
      </c>
      <c r="W181" s="128"/>
      <c r="X181" s="128"/>
      <c r="Y181" s="128"/>
      <c r="Z181" s="128"/>
    </row>
    <row r="182" spans="2:26" s="127" customFormat="1" ht="12.75" customHeight="1">
      <c r="B182" s="134"/>
      <c r="C182" s="130">
        <v>0.012</v>
      </c>
      <c r="W182" s="128"/>
      <c r="X182" s="128"/>
      <c r="Y182" s="128"/>
      <c r="Z182" s="128"/>
    </row>
    <row r="183" spans="2:26" s="127" customFormat="1" ht="12.75" customHeight="1">
      <c r="B183" s="134"/>
      <c r="C183" s="130">
        <v>0.0042</v>
      </c>
      <c r="W183" s="128"/>
      <c r="X183" s="128"/>
      <c r="Y183" s="128"/>
      <c r="Z183" s="128"/>
    </row>
    <row r="184" spans="2:26" s="127" customFormat="1" ht="12.75" customHeight="1">
      <c r="B184" s="129" t="s">
        <v>19</v>
      </c>
      <c r="C184" s="130">
        <v>0.005699</v>
      </c>
      <c r="W184" s="128"/>
      <c r="X184" s="128"/>
      <c r="Y184" s="128"/>
      <c r="Z184" s="128"/>
    </row>
    <row r="185" spans="2:26" s="127" customFormat="1" ht="13.5">
      <c r="B185" s="133"/>
      <c r="W185" s="128"/>
      <c r="X185" s="128"/>
      <c r="Y185" s="128"/>
      <c r="Z185" s="128"/>
    </row>
  </sheetData>
  <sheetProtection/>
  <mergeCells count="217">
    <mergeCell ref="R119:R121"/>
    <mergeCell ref="S119:S121"/>
    <mergeCell ref="T119:T121"/>
    <mergeCell ref="U119:U121"/>
    <mergeCell ref="C122:U122"/>
    <mergeCell ref="K119:K121"/>
    <mergeCell ref="L119:L121"/>
    <mergeCell ref="M119:M121"/>
    <mergeCell ref="N119:N121"/>
    <mergeCell ref="O119:O121"/>
    <mergeCell ref="Q119:Q121"/>
    <mergeCell ref="Q112:Q117"/>
    <mergeCell ref="R112:R117"/>
    <mergeCell ref="T112:T117"/>
    <mergeCell ref="C119:C121"/>
    <mergeCell ref="D119:D121"/>
    <mergeCell ref="E119:E121"/>
    <mergeCell ref="F119:F121"/>
    <mergeCell ref="G119:G121"/>
    <mergeCell ref="H119:H121"/>
    <mergeCell ref="J119:J121"/>
    <mergeCell ref="I112:I117"/>
    <mergeCell ref="K112:K117"/>
    <mergeCell ref="L112:L117"/>
    <mergeCell ref="M112:M117"/>
    <mergeCell ref="N112:N117"/>
    <mergeCell ref="O112:O117"/>
    <mergeCell ref="C112:C117"/>
    <mergeCell ref="D112:D117"/>
    <mergeCell ref="E112:E117"/>
    <mergeCell ref="F112:F117"/>
    <mergeCell ref="G112:G117"/>
    <mergeCell ref="H112:H117"/>
    <mergeCell ref="S101:S103"/>
    <mergeCell ref="T101:T103"/>
    <mergeCell ref="U101:U103"/>
    <mergeCell ref="C104:U104"/>
    <mergeCell ref="H108:H110"/>
    <mergeCell ref="P108:P110"/>
    <mergeCell ref="U108:U110"/>
    <mergeCell ref="K101:K103"/>
    <mergeCell ref="L101:L103"/>
    <mergeCell ref="M101:M103"/>
    <mergeCell ref="N101:N103"/>
    <mergeCell ref="O101:O103"/>
    <mergeCell ref="Q101:Q103"/>
    <mergeCell ref="Q94:Q99"/>
    <mergeCell ref="R94:R99"/>
    <mergeCell ref="R101:R103"/>
    <mergeCell ref="T94:T99"/>
    <mergeCell ref="C101:C103"/>
    <mergeCell ref="D101:D103"/>
    <mergeCell ref="E101:E103"/>
    <mergeCell ref="F101:F103"/>
    <mergeCell ref="G101:G103"/>
    <mergeCell ref="H101:H103"/>
    <mergeCell ref="J101:J103"/>
    <mergeCell ref="I94:I99"/>
    <mergeCell ref="K94:K99"/>
    <mergeCell ref="L94:L99"/>
    <mergeCell ref="M94:M99"/>
    <mergeCell ref="N94:N99"/>
    <mergeCell ref="O94:O99"/>
    <mergeCell ref="C94:C99"/>
    <mergeCell ref="D94:D99"/>
    <mergeCell ref="E94:E99"/>
    <mergeCell ref="F94:F99"/>
    <mergeCell ref="G94:G99"/>
    <mergeCell ref="H94:H99"/>
    <mergeCell ref="S83:S85"/>
    <mergeCell ref="T83:T85"/>
    <mergeCell ref="U83:U85"/>
    <mergeCell ref="C86:U86"/>
    <mergeCell ref="H90:H92"/>
    <mergeCell ref="P90:P92"/>
    <mergeCell ref="U90:U92"/>
    <mergeCell ref="K83:K85"/>
    <mergeCell ref="L83:L85"/>
    <mergeCell ref="M83:M85"/>
    <mergeCell ref="N83:N85"/>
    <mergeCell ref="O83:O85"/>
    <mergeCell ref="Q83:Q85"/>
    <mergeCell ref="Q76:Q81"/>
    <mergeCell ref="R76:R81"/>
    <mergeCell ref="R83:R85"/>
    <mergeCell ref="T76:T81"/>
    <mergeCell ref="C83:C85"/>
    <mergeCell ref="D83:D85"/>
    <mergeCell ref="E83:E85"/>
    <mergeCell ref="F83:F85"/>
    <mergeCell ref="G83:G85"/>
    <mergeCell ref="H83:H85"/>
    <mergeCell ref="J83:J85"/>
    <mergeCell ref="I76:I81"/>
    <mergeCell ref="K76:K81"/>
    <mergeCell ref="L76:L81"/>
    <mergeCell ref="M76:M81"/>
    <mergeCell ref="N76:N81"/>
    <mergeCell ref="O76:O81"/>
    <mergeCell ref="C76:C81"/>
    <mergeCell ref="D76:D81"/>
    <mergeCell ref="E76:E81"/>
    <mergeCell ref="F76:F81"/>
    <mergeCell ref="G76:G81"/>
    <mergeCell ref="H76:H81"/>
    <mergeCell ref="S65:S67"/>
    <mergeCell ref="T65:T67"/>
    <mergeCell ref="U65:U67"/>
    <mergeCell ref="C68:U68"/>
    <mergeCell ref="H72:H74"/>
    <mergeCell ref="P72:P74"/>
    <mergeCell ref="U72:U74"/>
    <mergeCell ref="K65:K67"/>
    <mergeCell ref="L65:L67"/>
    <mergeCell ref="M65:M67"/>
    <mergeCell ref="N65:N67"/>
    <mergeCell ref="O65:O67"/>
    <mergeCell ref="Q65:Q67"/>
    <mergeCell ref="Q58:Q63"/>
    <mergeCell ref="R58:R63"/>
    <mergeCell ref="R65:R67"/>
    <mergeCell ref="T58:T63"/>
    <mergeCell ref="C65:C67"/>
    <mergeCell ref="D65:D67"/>
    <mergeCell ref="E65:E67"/>
    <mergeCell ref="F65:F67"/>
    <mergeCell ref="G65:G67"/>
    <mergeCell ref="H65:H67"/>
    <mergeCell ref="J65:J67"/>
    <mergeCell ref="I58:I63"/>
    <mergeCell ref="K58:K63"/>
    <mergeCell ref="L58:L63"/>
    <mergeCell ref="M58:M63"/>
    <mergeCell ref="N58:N63"/>
    <mergeCell ref="O58:O63"/>
    <mergeCell ref="C58:C63"/>
    <mergeCell ref="D58:D63"/>
    <mergeCell ref="E58:E63"/>
    <mergeCell ref="F58:F63"/>
    <mergeCell ref="G58:G63"/>
    <mergeCell ref="H58:H63"/>
    <mergeCell ref="S47:S49"/>
    <mergeCell ref="T47:T49"/>
    <mergeCell ref="U47:U49"/>
    <mergeCell ref="C50:U50"/>
    <mergeCell ref="H54:H56"/>
    <mergeCell ref="P54:P56"/>
    <mergeCell ref="U54:U56"/>
    <mergeCell ref="K47:K49"/>
    <mergeCell ref="L47:L49"/>
    <mergeCell ref="M47:M49"/>
    <mergeCell ref="N47:N49"/>
    <mergeCell ref="O47:O49"/>
    <mergeCell ref="Q47:Q49"/>
    <mergeCell ref="Q40:Q45"/>
    <mergeCell ref="R40:R45"/>
    <mergeCell ref="R47:R49"/>
    <mergeCell ref="T40:T45"/>
    <mergeCell ref="C47:C49"/>
    <mergeCell ref="D47:D49"/>
    <mergeCell ref="E47:E49"/>
    <mergeCell ref="F47:F49"/>
    <mergeCell ref="G47:G49"/>
    <mergeCell ref="H47:H49"/>
    <mergeCell ref="J47:J49"/>
    <mergeCell ref="I40:I45"/>
    <mergeCell ref="K40:K45"/>
    <mergeCell ref="L40:L45"/>
    <mergeCell ref="M40:M45"/>
    <mergeCell ref="N40:N45"/>
    <mergeCell ref="O40:O45"/>
    <mergeCell ref="C40:C45"/>
    <mergeCell ref="D40:D45"/>
    <mergeCell ref="E40:E45"/>
    <mergeCell ref="F40:F45"/>
    <mergeCell ref="G40:G45"/>
    <mergeCell ref="H40:H45"/>
    <mergeCell ref="U29:U31"/>
    <mergeCell ref="C32:U32"/>
    <mergeCell ref="H36:H38"/>
    <mergeCell ref="P36:P38"/>
    <mergeCell ref="U36:U38"/>
    <mergeCell ref="K29:K31"/>
    <mergeCell ref="L29:L31"/>
    <mergeCell ref="Q29:Q31"/>
    <mergeCell ref="H29:H31"/>
    <mergeCell ref="C29:C31"/>
    <mergeCell ref="Q22:Q27"/>
    <mergeCell ref="R22:R27"/>
    <mergeCell ref="R29:R31"/>
    <mergeCell ref="S29:S31"/>
    <mergeCell ref="T29:T31"/>
    <mergeCell ref="J29:J31"/>
    <mergeCell ref="N22:N27"/>
    <mergeCell ref="O22:O27"/>
    <mergeCell ref="N29:N31"/>
    <mergeCell ref="O29:O31"/>
    <mergeCell ref="M29:M31"/>
    <mergeCell ref="H22:H27"/>
    <mergeCell ref="L22:L27"/>
    <mergeCell ref="M22:M27"/>
    <mergeCell ref="D29:D31"/>
    <mergeCell ref="E29:E31"/>
    <mergeCell ref="F29:F31"/>
    <mergeCell ref="G29:G31"/>
    <mergeCell ref="E22:E27"/>
    <mergeCell ref="F22:F27"/>
    <mergeCell ref="B7:U7"/>
    <mergeCell ref="H18:H20"/>
    <mergeCell ref="P18:P20"/>
    <mergeCell ref="U18:U20"/>
    <mergeCell ref="C22:C27"/>
    <mergeCell ref="D22:D27"/>
    <mergeCell ref="T22:T27"/>
    <mergeCell ref="I22:I27"/>
    <mergeCell ref="K22:K27"/>
    <mergeCell ref="G22:G27"/>
  </mergeCells>
  <hyperlinks>
    <hyperlink ref="AB5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AN185"/>
  <sheetViews>
    <sheetView zoomScalePageLayoutView="0" workbookViewId="0" topLeftCell="A1">
      <selection activeCell="AB5" sqref="AB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hidden="1" customWidth="1" outlineLevel="1"/>
    <col min="8" max="8" width="15.7109375" style="1" customWidth="1" collapsed="1"/>
    <col min="9" max="15" width="8.7109375" style="1" hidden="1" customWidth="1" outlineLevel="1"/>
    <col min="16" max="16" width="15.7109375" style="1" customWidth="1" collapsed="1"/>
    <col min="17" max="20" width="8.7109375" style="1" hidden="1" customWidth="1" outlineLevel="1"/>
    <col min="21" max="21" width="15.7109375" style="1" customWidth="1" collapsed="1"/>
    <col min="22" max="22" width="9.421875" style="9" bestFit="1" customWidth="1"/>
    <col min="23" max="23" width="9.140625" style="51" customWidth="1"/>
    <col min="24" max="26" width="9.140625" style="9" customWidth="1"/>
    <col min="27" max="33" width="9.140625" style="1" customWidth="1"/>
    <col min="34" max="34" width="9.140625" style="39" customWidth="1"/>
    <col min="35" max="40" width="9.140625" style="37" customWidth="1"/>
    <col min="41" max="16384" width="9.140625" style="1" customWidth="1"/>
  </cols>
  <sheetData>
    <row r="1" ht="13.5">
      <c r="B1" s="1" t="s">
        <v>12</v>
      </c>
    </row>
    <row r="2" spans="2:7" ht="15" customHeight="1">
      <c r="B2" s="13" t="s">
        <v>21</v>
      </c>
      <c r="C2" s="13"/>
      <c r="D2" s="13"/>
      <c r="E2" s="13"/>
      <c r="F2" s="13"/>
      <c r="G2" s="13"/>
    </row>
    <row r="3" spans="2:7" ht="15" customHeight="1">
      <c r="B3" s="17" t="s">
        <v>20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28" ht="15" customHeight="1">
      <c r="B5" s="123" t="s">
        <v>58</v>
      </c>
      <c r="C5" s="13"/>
      <c r="D5" s="13"/>
      <c r="E5" s="13"/>
      <c r="F5" s="13"/>
      <c r="G5" s="13"/>
      <c r="P5" s="124" t="s">
        <v>48</v>
      </c>
      <c r="AB5" s="185" t="s">
        <v>68</v>
      </c>
    </row>
    <row r="6" spans="2:40" s="68" customFormat="1" ht="15" customHeight="1">
      <c r="B6" s="91"/>
      <c r="C6" s="92"/>
      <c r="D6" s="92"/>
      <c r="E6" s="92"/>
      <c r="F6" s="92"/>
      <c r="G6" s="92"/>
      <c r="V6" s="19"/>
      <c r="W6" s="65"/>
      <c r="X6" s="19"/>
      <c r="Y6" s="19"/>
      <c r="Z6" s="19"/>
      <c r="AH6" s="66"/>
      <c r="AI6" s="69"/>
      <c r="AJ6" s="69"/>
      <c r="AK6" s="69"/>
      <c r="AL6" s="69"/>
      <c r="AM6" s="69"/>
      <c r="AN6" s="69"/>
    </row>
    <row r="7" spans="2:40" s="68" customFormat="1" ht="15" customHeight="1">
      <c r="B7" s="376" t="s">
        <v>22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19"/>
      <c r="W7" s="65"/>
      <c r="X7" s="19"/>
      <c r="Y7" s="19"/>
      <c r="Z7" s="19"/>
      <c r="AH7" s="66"/>
      <c r="AI7" s="69"/>
      <c r="AJ7" s="69"/>
      <c r="AK7" s="69"/>
      <c r="AL7" s="69"/>
      <c r="AM7" s="69"/>
      <c r="AN7" s="69"/>
    </row>
    <row r="8" spans="2:40" ht="12.75" customHeight="1">
      <c r="B8" s="100" t="s">
        <v>31</v>
      </c>
      <c r="C8" s="93"/>
      <c r="D8" s="93"/>
      <c r="E8" s="93"/>
      <c r="F8" s="93"/>
      <c r="G8" s="93"/>
      <c r="H8" s="94"/>
      <c r="I8" s="94"/>
      <c r="J8" s="94"/>
      <c r="K8" s="94"/>
      <c r="L8" s="94"/>
      <c r="M8" s="94"/>
      <c r="N8" s="94"/>
      <c r="O8" s="94"/>
      <c r="P8" s="19"/>
      <c r="Q8" s="19"/>
      <c r="R8" s="94"/>
      <c r="S8" s="94"/>
      <c r="T8" s="94"/>
      <c r="U8" s="94"/>
      <c r="AH8" s="9"/>
      <c r="AI8" s="1"/>
      <c r="AJ8" s="1"/>
      <c r="AK8" s="1"/>
      <c r="AL8" s="1"/>
      <c r="AM8" s="1"/>
      <c r="AN8" s="1"/>
    </row>
    <row r="9" spans="2:40" ht="12.75" customHeight="1">
      <c r="B9" s="101" t="s">
        <v>32</v>
      </c>
      <c r="C9" s="63"/>
      <c r="D9" s="63"/>
      <c r="E9" s="63"/>
      <c r="F9" s="63"/>
      <c r="G9" s="63"/>
      <c r="H9" s="96"/>
      <c r="I9" s="96"/>
      <c r="J9" s="96"/>
      <c r="K9" s="96"/>
      <c r="L9" s="96"/>
      <c r="M9" s="96"/>
      <c r="N9" s="96"/>
      <c r="O9" s="96"/>
      <c r="P9" s="19"/>
      <c r="Q9" s="19"/>
      <c r="R9" s="96"/>
      <c r="S9" s="96"/>
      <c r="T9" s="96"/>
      <c r="U9" s="96"/>
      <c r="AH9" s="9"/>
      <c r="AI9" s="1"/>
      <c r="AJ9" s="1"/>
      <c r="AK9" s="1"/>
      <c r="AL9" s="1"/>
      <c r="AM9" s="1"/>
      <c r="AN9" s="1"/>
    </row>
    <row r="10" spans="2:40" ht="12.75" customHeight="1">
      <c r="B10" s="102" t="s">
        <v>33</v>
      </c>
      <c r="C10" s="97"/>
      <c r="D10" s="97"/>
      <c r="E10" s="97"/>
      <c r="F10" s="97"/>
      <c r="G10" s="97"/>
      <c r="H10" s="98"/>
      <c r="I10" s="98"/>
      <c r="J10" s="98"/>
      <c r="K10" s="98"/>
      <c r="L10" s="98"/>
      <c r="M10" s="98"/>
      <c r="N10" s="98"/>
      <c r="O10" s="98"/>
      <c r="P10" s="99"/>
      <c r="Q10" s="99"/>
      <c r="R10" s="98"/>
      <c r="S10" s="98"/>
      <c r="T10" s="98"/>
      <c r="U10" s="98"/>
      <c r="AH10" s="9"/>
      <c r="AI10" s="1"/>
      <c r="AJ10" s="1"/>
      <c r="AK10" s="1"/>
      <c r="AL10" s="1"/>
      <c r="AM10" s="1"/>
      <c r="AN10" s="1"/>
    </row>
    <row r="11" spans="2:40" ht="12.75" customHeight="1">
      <c r="B11" s="95"/>
      <c r="C11" s="63"/>
      <c r="D11" s="63"/>
      <c r="E11" s="63"/>
      <c r="F11" s="63"/>
      <c r="G11" s="63"/>
      <c r="H11" s="96"/>
      <c r="I11" s="96"/>
      <c r="J11" s="96"/>
      <c r="K11" s="96"/>
      <c r="L11" s="96"/>
      <c r="M11" s="96"/>
      <c r="N11" s="96"/>
      <c r="O11" s="96"/>
      <c r="P11" s="19"/>
      <c r="Q11" s="19"/>
      <c r="R11" s="96"/>
      <c r="S11" s="96"/>
      <c r="T11" s="96"/>
      <c r="U11" s="96"/>
      <c r="AH11" s="9"/>
      <c r="AI11" s="1"/>
      <c r="AJ11" s="1"/>
      <c r="AK11" s="1"/>
      <c r="AL11" s="1"/>
      <c r="AM11" s="1"/>
      <c r="AN11" s="1"/>
    </row>
    <row r="12" ht="12.75" customHeight="1"/>
    <row r="13" spans="2:40" s="14" customFormat="1" ht="15" customHeight="1">
      <c r="B13" s="116" t="s">
        <v>46</v>
      </c>
      <c r="C13" s="18"/>
      <c r="D13" s="18"/>
      <c r="E13" s="18"/>
      <c r="F13" s="18"/>
      <c r="G13" s="18"/>
      <c r="P13" s="15"/>
      <c r="Q13" s="15"/>
      <c r="V13" s="88"/>
      <c r="W13" s="121"/>
      <c r="X13" s="88"/>
      <c r="Y13" s="88"/>
      <c r="Z13" s="88"/>
      <c r="AH13" s="40"/>
      <c r="AI13" s="38"/>
      <c r="AJ13" s="38"/>
      <c r="AK13" s="38"/>
      <c r="AL13" s="38"/>
      <c r="AM13" s="38"/>
      <c r="AN13" s="38"/>
    </row>
    <row r="14" spans="2:40" s="14" customFormat="1" ht="15" customHeight="1">
      <c r="B14" s="44">
        <v>0.03852</v>
      </c>
      <c r="C14" s="18"/>
      <c r="D14" s="18"/>
      <c r="E14" s="18"/>
      <c r="F14" s="18"/>
      <c r="G14" s="18"/>
      <c r="P14" s="15"/>
      <c r="Q14" s="15"/>
      <c r="V14" s="88"/>
      <c r="W14" s="121"/>
      <c r="X14" s="88"/>
      <c r="Y14" s="88"/>
      <c r="Z14" s="88"/>
      <c r="AH14" s="40"/>
      <c r="AI14" s="38"/>
      <c r="AJ14" s="38"/>
      <c r="AK14" s="38"/>
      <c r="AL14" s="38"/>
      <c r="AM14" s="38"/>
      <c r="AN14" s="38"/>
    </row>
    <row r="15" spans="2:40" s="14" customFormat="1" ht="15" customHeight="1">
      <c r="B15" s="43" t="s">
        <v>57</v>
      </c>
      <c r="C15" s="18"/>
      <c r="D15" s="18"/>
      <c r="E15" s="18"/>
      <c r="F15" s="18"/>
      <c r="G15" s="18"/>
      <c r="P15" s="15"/>
      <c r="Q15" s="15"/>
      <c r="V15" s="88"/>
      <c r="W15" s="121"/>
      <c r="X15" s="88"/>
      <c r="Y15" s="88"/>
      <c r="Z15" s="88"/>
      <c r="AH15" s="40"/>
      <c r="AI15" s="38"/>
      <c r="AJ15" s="38"/>
      <c r="AK15" s="38"/>
      <c r="AL15" s="38"/>
      <c r="AM15" s="38"/>
      <c r="AN15" s="38"/>
    </row>
    <row r="16" spans="2:17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  <c r="Q16" s="4"/>
    </row>
    <row r="17" spans="2:20" ht="24" customHeight="1">
      <c r="B17" s="114" t="s">
        <v>51</v>
      </c>
      <c r="C17" s="11"/>
      <c r="D17" s="11"/>
      <c r="E17" s="11"/>
      <c r="F17" s="11"/>
      <c r="G17" s="11"/>
      <c r="I17" s="9"/>
      <c r="J17" s="9"/>
      <c r="K17" s="9"/>
      <c r="L17" s="9"/>
      <c r="M17" s="9"/>
      <c r="N17" s="9"/>
      <c r="O17" s="9"/>
      <c r="P17" s="4"/>
      <c r="Q17" s="4"/>
      <c r="R17" s="9"/>
      <c r="S17" s="9"/>
      <c r="T17" s="9"/>
    </row>
    <row r="18" spans="2:21" ht="15" customHeight="1">
      <c r="B18" s="105" t="s">
        <v>44</v>
      </c>
      <c r="C18" s="11"/>
      <c r="D18" s="11"/>
      <c r="E18" s="11"/>
      <c r="F18" s="11"/>
      <c r="G18" s="11"/>
      <c r="H18" s="340" t="s">
        <v>28</v>
      </c>
      <c r="I18" s="9"/>
      <c r="J18" s="9"/>
      <c r="K18" s="9"/>
      <c r="L18" s="9"/>
      <c r="M18" s="9"/>
      <c r="N18" s="9"/>
      <c r="O18" s="9"/>
      <c r="P18" s="340" t="s">
        <v>47</v>
      </c>
      <c r="Q18" s="117"/>
      <c r="R18" s="9"/>
      <c r="S18" s="9"/>
      <c r="T18" s="9"/>
      <c r="U18" s="340" t="s">
        <v>30</v>
      </c>
    </row>
    <row r="19" spans="2:21" ht="15" customHeight="1">
      <c r="B19" s="110" t="s">
        <v>36</v>
      </c>
      <c r="C19" s="11"/>
      <c r="D19" s="11"/>
      <c r="E19" s="11"/>
      <c r="F19" s="11"/>
      <c r="G19" s="11"/>
      <c r="H19" s="341"/>
      <c r="I19" s="9"/>
      <c r="J19" s="9"/>
      <c r="K19" s="9"/>
      <c r="L19" s="9"/>
      <c r="M19" s="9"/>
      <c r="N19" s="9"/>
      <c r="O19" s="9"/>
      <c r="P19" s="341"/>
      <c r="Q19" s="117"/>
      <c r="R19" s="9"/>
      <c r="S19" s="9"/>
      <c r="T19" s="9"/>
      <c r="U19" s="341"/>
    </row>
    <row r="20" spans="2:40" s="5" customFormat="1" ht="13.5">
      <c r="B20" s="103" t="s">
        <v>59</v>
      </c>
      <c r="C20" s="107" t="s">
        <v>13</v>
      </c>
      <c r="D20" s="82" t="s">
        <v>14</v>
      </c>
      <c r="E20" s="82" t="s">
        <v>0</v>
      </c>
      <c r="F20" s="82" t="s">
        <v>15</v>
      </c>
      <c r="G20" s="109" t="s">
        <v>16</v>
      </c>
      <c r="H20" s="343"/>
      <c r="I20" s="104" t="s">
        <v>17</v>
      </c>
      <c r="J20" s="45" t="s">
        <v>18</v>
      </c>
      <c r="K20" s="104" t="s">
        <v>6</v>
      </c>
      <c r="L20" s="45" t="s">
        <v>5</v>
      </c>
      <c r="M20" s="45" t="s">
        <v>1</v>
      </c>
      <c r="N20" s="45" t="s">
        <v>26</v>
      </c>
      <c r="O20" s="108" t="s">
        <v>27</v>
      </c>
      <c r="P20" s="343"/>
      <c r="Q20" s="45" t="s">
        <v>3</v>
      </c>
      <c r="R20" s="104" t="s">
        <v>4</v>
      </c>
      <c r="S20" s="45" t="s">
        <v>2</v>
      </c>
      <c r="T20" s="108" t="s">
        <v>19</v>
      </c>
      <c r="U20" s="343"/>
      <c r="V20" s="89"/>
      <c r="W20" s="122"/>
      <c r="X20" s="89"/>
      <c r="Y20" s="89"/>
      <c r="Z20" s="89"/>
      <c r="AH20" s="41"/>
      <c r="AI20" s="42"/>
      <c r="AJ20" s="42"/>
      <c r="AK20" s="42"/>
      <c r="AL20" s="42"/>
      <c r="AM20" s="42"/>
      <c r="AN20" s="42"/>
    </row>
    <row r="21" spans="2:21" ht="12.75" customHeight="1">
      <c r="B21" s="16" t="s">
        <v>35</v>
      </c>
      <c r="C21" s="20"/>
      <c r="D21" s="20"/>
      <c r="E21" s="20"/>
      <c r="F21" s="20"/>
      <c r="G21" s="20"/>
      <c r="H21" s="21"/>
      <c r="I21" s="31"/>
      <c r="J21" s="22"/>
      <c r="K21" s="22"/>
      <c r="L21" s="22"/>
      <c r="M21" s="22"/>
      <c r="N21" s="22"/>
      <c r="O21" s="22"/>
      <c r="P21" s="23"/>
      <c r="Q21" s="21"/>
      <c r="R21" s="22"/>
      <c r="S21" s="31"/>
      <c r="T21" s="35"/>
      <c r="U21" s="35"/>
    </row>
    <row r="22" spans="2:34" ht="12.75" customHeight="1">
      <c r="B22" s="6" t="s">
        <v>25</v>
      </c>
      <c r="C22" s="328">
        <f>ROUND(B14*C155,6)</f>
        <v>0.216809</v>
      </c>
      <c r="D22" s="328">
        <f>ROUND(B14*C156,6)</f>
        <v>0.028079</v>
      </c>
      <c r="E22" s="328">
        <f>C157</f>
        <v>0.007946</v>
      </c>
      <c r="F22" s="328">
        <f>C158</f>
        <v>0.0057</v>
      </c>
      <c r="G22" s="328">
        <f>C159</f>
        <v>0</v>
      </c>
      <c r="H22" s="364">
        <f>SUM(C22:G27)</f>
        <v>0.258534</v>
      </c>
      <c r="I22" s="362" t="s">
        <v>29</v>
      </c>
      <c r="J22" s="140">
        <v>0</v>
      </c>
      <c r="K22" s="360">
        <f>ROUND(B14*C171,6)</f>
        <v>0.037357</v>
      </c>
      <c r="L22" s="360">
        <f>C172</f>
        <v>0.001526</v>
      </c>
      <c r="M22" s="360">
        <f>C173</f>
        <v>0</v>
      </c>
      <c r="N22" s="362" t="s">
        <v>29</v>
      </c>
      <c r="O22" s="362" t="s">
        <v>29</v>
      </c>
      <c r="P22" s="24">
        <f>J22+K22+L22+M22</f>
        <v>0.038883</v>
      </c>
      <c r="Q22" s="360">
        <f>D177</f>
        <v>0.001336</v>
      </c>
      <c r="R22" s="374">
        <f>C178</f>
        <v>0.011292</v>
      </c>
      <c r="S22" s="135">
        <v>0</v>
      </c>
      <c r="T22" s="360">
        <f>C184</f>
        <v>0.005699</v>
      </c>
      <c r="U22" s="33">
        <f>Q22+R22+S22+T22</f>
        <v>0.018327</v>
      </c>
      <c r="V22" s="90"/>
      <c r="AH22" s="119"/>
    </row>
    <row r="23" spans="2:34" ht="12.75" customHeight="1">
      <c r="B23" s="6" t="s">
        <v>7</v>
      </c>
      <c r="C23" s="328"/>
      <c r="D23" s="328"/>
      <c r="E23" s="328"/>
      <c r="F23" s="328"/>
      <c r="G23" s="328"/>
      <c r="H23" s="364"/>
      <c r="I23" s="362"/>
      <c r="J23" s="140">
        <f>C164</f>
        <v>0.081892</v>
      </c>
      <c r="K23" s="360"/>
      <c r="L23" s="360"/>
      <c r="M23" s="360"/>
      <c r="N23" s="362"/>
      <c r="O23" s="362"/>
      <c r="P23" s="24">
        <f>J23+K22+L22+M22</f>
        <v>0.12077500000000001</v>
      </c>
      <c r="Q23" s="360"/>
      <c r="R23" s="374"/>
      <c r="S23" s="135">
        <f>C179</f>
        <v>0.0376</v>
      </c>
      <c r="T23" s="360"/>
      <c r="U23" s="33">
        <f>Q22+R22+S23+T22</f>
        <v>0.055927000000000004</v>
      </c>
      <c r="V23" s="90"/>
      <c r="AH23" s="119"/>
    </row>
    <row r="24" spans="2:34" ht="12.75" customHeight="1">
      <c r="B24" s="6" t="s">
        <v>8</v>
      </c>
      <c r="C24" s="328"/>
      <c r="D24" s="328"/>
      <c r="E24" s="328"/>
      <c r="F24" s="328"/>
      <c r="G24" s="328"/>
      <c r="H24" s="364"/>
      <c r="I24" s="362"/>
      <c r="J24" s="140">
        <f>C165</f>
        <v>0.074954</v>
      </c>
      <c r="K24" s="360"/>
      <c r="L24" s="360"/>
      <c r="M24" s="360"/>
      <c r="N24" s="362"/>
      <c r="O24" s="362"/>
      <c r="P24" s="24">
        <f>J24+K22+L22+M22</f>
        <v>0.11383700000000001</v>
      </c>
      <c r="Q24" s="360"/>
      <c r="R24" s="374"/>
      <c r="S24" s="135">
        <f>C180</f>
        <v>0.0217</v>
      </c>
      <c r="T24" s="360"/>
      <c r="U24" s="33">
        <f>Q22+R22+S24+T22</f>
        <v>0.040027</v>
      </c>
      <c r="V24" s="90"/>
      <c r="AH24" s="119"/>
    </row>
    <row r="25" spans="2:34" ht="12.75" customHeight="1">
      <c r="B25" s="6" t="s">
        <v>9</v>
      </c>
      <c r="C25" s="328"/>
      <c r="D25" s="328"/>
      <c r="E25" s="328"/>
      <c r="F25" s="328"/>
      <c r="G25" s="328"/>
      <c r="H25" s="364"/>
      <c r="I25" s="362"/>
      <c r="J25" s="140">
        <f>C166</f>
        <v>0.075269</v>
      </c>
      <c r="K25" s="360"/>
      <c r="L25" s="360"/>
      <c r="M25" s="360"/>
      <c r="N25" s="362"/>
      <c r="O25" s="362"/>
      <c r="P25" s="24">
        <f>J25+K22+L22+M22</f>
        <v>0.114152</v>
      </c>
      <c r="Q25" s="360"/>
      <c r="R25" s="374"/>
      <c r="S25" s="135">
        <f>C181</f>
        <v>0.0173</v>
      </c>
      <c r="T25" s="360"/>
      <c r="U25" s="33">
        <f>Q22+R22+S25+T22</f>
        <v>0.035627</v>
      </c>
      <c r="V25" s="90"/>
      <c r="AH25" s="119"/>
    </row>
    <row r="26" spans="2:34" ht="12.75" customHeight="1">
      <c r="B26" s="6" t="s">
        <v>10</v>
      </c>
      <c r="C26" s="328"/>
      <c r="D26" s="328"/>
      <c r="E26" s="328"/>
      <c r="F26" s="328"/>
      <c r="G26" s="328"/>
      <c r="H26" s="364"/>
      <c r="I26" s="362"/>
      <c r="J26" s="140">
        <f>C167</f>
        <v>0.056242</v>
      </c>
      <c r="K26" s="360"/>
      <c r="L26" s="360"/>
      <c r="M26" s="360"/>
      <c r="N26" s="362"/>
      <c r="O26" s="362"/>
      <c r="P26" s="24">
        <f>J26+K22+L22+M22</f>
        <v>0.095125</v>
      </c>
      <c r="Q26" s="360"/>
      <c r="R26" s="374"/>
      <c r="S26" s="135">
        <f>C182</f>
        <v>0.012</v>
      </c>
      <c r="T26" s="360"/>
      <c r="U26" s="33">
        <f>Q22+R22+S26+T22</f>
        <v>0.030327</v>
      </c>
      <c r="V26" s="90"/>
      <c r="AH26" s="119"/>
    </row>
    <row r="27" spans="2:34" ht="12.75" customHeight="1">
      <c r="B27" s="6" t="s">
        <v>11</v>
      </c>
      <c r="C27" s="329"/>
      <c r="D27" s="329"/>
      <c r="E27" s="329"/>
      <c r="F27" s="329"/>
      <c r="G27" s="329"/>
      <c r="H27" s="365"/>
      <c r="I27" s="363"/>
      <c r="J27" s="140">
        <f>C168</f>
        <v>0.028489</v>
      </c>
      <c r="K27" s="361"/>
      <c r="L27" s="361"/>
      <c r="M27" s="361"/>
      <c r="N27" s="363"/>
      <c r="O27" s="363"/>
      <c r="P27" s="24">
        <f>J27+K22+L22+M22</f>
        <v>0.067372</v>
      </c>
      <c r="Q27" s="361"/>
      <c r="R27" s="375"/>
      <c r="S27" s="136">
        <f>C183</f>
        <v>0.0042</v>
      </c>
      <c r="T27" s="361"/>
      <c r="U27" s="33">
        <f>Q22+R22+S27+T22</f>
        <v>0.022527</v>
      </c>
      <c r="V27" s="90"/>
      <c r="AH27" s="119"/>
    </row>
    <row r="28" spans="2:34" ht="13.5">
      <c r="B28" s="55" t="s">
        <v>34</v>
      </c>
      <c r="C28" s="48"/>
      <c r="D28" s="52"/>
      <c r="E28" s="36"/>
      <c r="F28" s="48"/>
      <c r="G28" s="72"/>
      <c r="H28" s="49"/>
      <c r="I28" s="36"/>
      <c r="J28" s="53"/>
      <c r="K28" s="50"/>
      <c r="L28" s="50"/>
      <c r="M28" s="53"/>
      <c r="N28" s="50"/>
      <c r="O28" s="53"/>
      <c r="P28" s="49"/>
      <c r="Q28" s="49"/>
      <c r="R28" s="53"/>
      <c r="S28" s="36"/>
      <c r="T28" s="36"/>
      <c r="U28" s="36"/>
      <c r="AH28" s="119"/>
    </row>
    <row r="29" spans="2:40" s="9" customFormat="1" ht="13.5">
      <c r="B29" s="56" t="s">
        <v>45</v>
      </c>
      <c r="C29" s="327" t="s">
        <v>29</v>
      </c>
      <c r="D29" s="327" t="s">
        <v>29</v>
      </c>
      <c r="E29" s="335">
        <f>E157</f>
        <v>78.35</v>
      </c>
      <c r="F29" s="327" t="s">
        <v>29</v>
      </c>
      <c r="G29" s="327" t="s">
        <v>29</v>
      </c>
      <c r="H29" s="356">
        <f>SUM(C29:G31)</f>
        <v>78.35</v>
      </c>
      <c r="I29" s="137">
        <f>C161</f>
        <v>58.64</v>
      </c>
      <c r="J29" s="327" t="s">
        <v>29</v>
      </c>
      <c r="K29" s="327" t="s">
        <v>29</v>
      </c>
      <c r="L29" s="327" t="s">
        <v>29</v>
      </c>
      <c r="M29" s="327" t="s">
        <v>29</v>
      </c>
      <c r="N29" s="358">
        <f>C174</f>
        <v>0</v>
      </c>
      <c r="O29" s="358">
        <f>C175</f>
        <v>0</v>
      </c>
      <c r="P29" s="57">
        <f>I29+N29+O29</f>
        <v>58.64</v>
      </c>
      <c r="Q29" s="327" t="s">
        <v>29</v>
      </c>
      <c r="R29" s="346" t="s">
        <v>29</v>
      </c>
      <c r="S29" s="358">
        <f>D179</f>
        <v>-27.01</v>
      </c>
      <c r="T29" s="327" t="s">
        <v>29</v>
      </c>
      <c r="U29" s="356">
        <f>S29</f>
        <v>-27.01</v>
      </c>
      <c r="W29" s="51"/>
      <c r="AH29" s="119"/>
      <c r="AI29" s="39"/>
      <c r="AJ29" s="39"/>
      <c r="AK29" s="39"/>
      <c r="AL29" s="39"/>
      <c r="AM29" s="39"/>
      <c r="AN29" s="39"/>
    </row>
    <row r="30" spans="2:34" ht="13.5">
      <c r="B30" s="56" t="s">
        <v>23</v>
      </c>
      <c r="C30" s="328"/>
      <c r="D30" s="328"/>
      <c r="E30" s="335"/>
      <c r="F30" s="328"/>
      <c r="G30" s="328"/>
      <c r="H30" s="356"/>
      <c r="I30" s="137">
        <f>C162</f>
        <v>415.0661007754993</v>
      </c>
      <c r="J30" s="328"/>
      <c r="K30" s="328"/>
      <c r="L30" s="328"/>
      <c r="M30" s="328"/>
      <c r="N30" s="358"/>
      <c r="O30" s="358"/>
      <c r="P30" s="57">
        <f>I30+N29+O29</f>
        <v>415.0661007754993</v>
      </c>
      <c r="Q30" s="328"/>
      <c r="R30" s="347"/>
      <c r="S30" s="358"/>
      <c r="T30" s="328"/>
      <c r="U30" s="356"/>
      <c r="AH30" s="119"/>
    </row>
    <row r="31" spans="2:40" s="9" customFormat="1" ht="13.5">
      <c r="B31" s="54" t="s">
        <v>24</v>
      </c>
      <c r="C31" s="329"/>
      <c r="D31" s="329"/>
      <c r="E31" s="336"/>
      <c r="F31" s="329"/>
      <c r="G31" s="329"/>
      <c r="H31" s="357"/>
      <c r="I31" s="138">
        <f>C163</f>
        <v>1073.5369225334196</v>
      </c>
      <c r="J31" s="329"/>
      <c r="K31" s="329"/>
      <c r="L31" s="329"/>
      <c r="M31" s="329"/>
      <c r="N31" s="359"/>
      <c r="O31" s="359"/>
      <c r="P31" s="58">
        <f>I31+N29+O29</f>
        <v>1073.5369225334196</v>
      </c>
      <c r="Q31" s="329"/>
      <c r="R31" s="348"/>
      <c r="S31" s="359"/>
      <c r="T31" s="329"/>
      <c r="U31" s="357"/>
      <c r="W31" s="51"/>
      <c r="AH31" s="119"/>
      <c r="AI31" s="39"/>
      <c r="AJ31" s="39"/>
      <c r="AK31" s="39"/>
      <c r="AL31" s="39"/>
      <c r="AM31" s="39"/>
      <c r="AN31" s="39"/>
    </row>
    <row r="32" spans="2:40" s="9" customFormat="1" ht="25.5" customHeight="1">
      <c r="B32" s="112" t="s">
        <v>38</v>
      </c>
      <c r="C32" s="332" t="s">
        <v>43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4"/>
      <c r="V32" s="113"/>
      <c r="W32" s="113"/>
      <c r="X32" s="113"/>
      <c r="Y32" s="113"/>
      <c r="Z32" s="113"/>
      <c r="AH32" s="39"/>
      <c r="AI32" s="39"/>
      <c r="AJ32" s="39"/>
      <c r="AK32" s="39"/>
      <c r="AL32" s="39"/>
      <c r="AM32" s="39"/>
      <c r="AN32" s="39"/>
    </row>
    <row r="33" spans="2:40" s="19" customFormat="1" ht="13.5">
      <c r="B33" s="59"/>
      <c r="C33" s="60"/>
      <c r="D33" s="60"/>
      <c r="E33" s="60"/>
      <c r="F33" s="60"/>
      <c r="G33" s="60"/>
      <c r="H33" s="61"/>
      <c r="I33" s="81"/>
      <c r="J33" s="81"/>
      <c r="K33" s="81"/>
      <c r="L33" s="81"/>
      <c r="M33" s="81"/>
      <c r="N33" s="81"/>
      <c r="O33" s="81"/>
      <c r="P33" s="62"/>
      <c r="Q33" s="62"/>
      <c r="R33" s="81"/>
      <c r="S33" s="81"/>
      <c r="W33" s="65"/>
      <c r="AH33" s="66"/>
      <c r="AI33" s="66"/>
      <c r="AJ33" s="66"/>
      <c r="AK33" s="66"/>
      <c r="AL33" s="66"/>
      <c r="AM33" s="66"/>
      <c r="AN33" s="66"/>
    </row>
    <row r="34" spans="3:21" ht="13.5">
      <c r="C34" s="9"/>
      <c r="D34" s="9"/>
      <c r="E34" s="9"/>
      <c r="F34" s="9"/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21" ht="24" customHeight="1">
      <c r="B35" s="114" t="s">
        <v>52</v>
      </c>
      <c r="C35" s="12"/>
      <c r="D35" s="12"/>
      <c r="E35" s="12"/>
      <c r="F35" s="12"/>
      <c r="G35" s="12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2:21" ht="15" customHeight="1">
      <c r="B36" s="105" t="s">
        <v>44</v>
      </c>
      <c r="C36" s="12"/>
      <c r="D36" s="12"/>
      <c r="E36" s="12"/>
      <c r="F36" s="12"/>
      <c r="G36" s="12"/>
      <c r="H36" s="340" t="s">
        <v>28</v>
      </c>
      <c r="I36" s="10"/>
      <c r="J36" s="10"/>
      <c r="K36" s="10"/>
      <c r="L36" s="10"/>
      <c r="M36" s="10"/>
      <c r="N36" s="10"/>
      <c r="O36" s="10"/>
      <c r="P36" s="340" t="s">
        <v>47</v>
      </c>
      <c r="Q36" s="117"/>
      <c r="R36" s="10"/>
      <c r="S36" s="10"/>
      <c r="T36" s="10"/>
      <c r="U36" s="340" t="s">
        <v>30</v>
      </c>
    </row>
    <row r="37" spans="2:21" ht="15" customHeight="1">
      <c r="B37" s="110" t="s">
        <v>37</v>
      </c>
      <c r="C37" s="12"/>
      <c r="D37" s="12"/>
      <c r="E37" s="12"/>
      <c r="F37" s="12"/>
      <c r="G37" s="12"/>
      <c r="H37" s="341"/>
      <c r="I37" s="10"/>
      <c r="J37" s="10"/>
      <c r="K37" s="10"/>
      <c r="L37" s="10"/>
      <c r="M37" s="10"/>
      <c r="N37" s="10"/>
      <c r="O37" s="10"/>
      <c r="P37" s="341"/>
      <c r="Q37" s="117"/>
      <c r="R37" s="10"/>
      <c r="S37" s="10"/>
      <c r="T37" s="10"/>
      <c r="U37" s="341"/>
    </row>
    <row r="38" spans="2:21" ht="13.5">
      <c r="B38" s="103" t="s">
        <v>59</v>
      </c>
      <c r="C38" s="107" t="s">
        <v>13</v>
      </c>
      <c r="D38" s="82" t="s">
        <v>14</v>
      </c>
      <c r="E38" s="82" t="s">
        <v>0</v>
      </c>
      <c r="F38" s="82" t="s">
        <v>15</v>
      </c>
      <c r="G38" s="109" t="s">
        <v>16</v>
      </c>
      <c r="H38" s="343"/>
      <c r="I38" s="111" t="s">
        <v>17</v>
      </c>
      <c r="J38" s="34" t="s">
        <v>18</v>
      </c>
      <c r="K38" s="34" t="s">
        <v>6</v>
      </c>
      <c r="L38" s="34" t="s">
        <v>5</v>
      </c>
      <c r="M38" s="34" t="s">
        <v>1</v>
      </c>
      <c r="N38" s="45" t="s">
        <v>26</v>
      </c>
      <c r="O38" s="108" t="s">
        <v>27</v>
      </c>
      <c r="P38" s="343"/>
      <c r="Q38" s="34" t="s">
        <v>3</v>
      </c>
      <c r="R38" s="111" t="s">
        <v>4</v>
      </c>
      <c r="S38" s="106" t="s">
        <v>2</v>
      </c>
      <c r="T38" s="106" t="s">
        <v>19</v>
      </c>
      <c r="U38" s="343"/>
    </row>
    <row r="39" spans="2:40" ht="13.5">
      <c r="B39" s="16" t="s">
        <v>35</v>
      </c>
      <c r="C39" s="25"/>
      <c r="D39" s="26"/>
      <c r="E39" s="25"/>
      <c r="F39" s="26"/>
      <c r="G39" s="26"/>
      <c r="H39" s="27"/>
      <c r="I39" s="26"/>
      <c r="J39" s="25"/>
      <c r="K39" s="26"/>
      <c r="L39" s="26"/>
      <c r="M39" s="26"/>
      <c r="N39" s="26"/>
      <c r="O39" s="26"/>
      <c r="P39" s="28"/>
      <c r="Q39" s="28"/>
      <c r="R39" s="25"/>
      <c r="S39" s="26"/>
      <c r="T39" s="35"/>
      <c r="U39" s="35"/>
      <c r="AH39" s="1"/>
      <c r="AI39" s="1"/>
      <c r="AJ39" s="1"/>
      <c r="AK39" s="1"/>
      <c r="AL39" s="1"/>
      <c r="AM39" s="1"/>
      <c r="AN39" s="1"/>
    </row>
    <row r="40" spans="2:40" ht="13.5">
      <c r="B40" s="6" t="s">
        <v>25</v>
      </c>
      <c r="C40" s="328">
        <f>ROUND(B14*C155,6)</f>
        <v>0.216809</v>
      </c>
      <c r="D40" s="328">
        <f>ROUND(B14*C156,6)</f>
        <v>0.028079</v>
      </c>
      <c r="E40" s="328">
        <f>C157</f>
        <v>0.007946</v>
      </c>
      <c r="F40" s="328">
        <f>C158</f>
        <v>0.0057</v>
      </c>
      <c r="G40" s="328">
        <f>C159</f>
        <v>0</v>
      </c>
      <c r="H40" s="377">
        <f>SUM(C40:G45)</f>
        <v>0.258534</v>
      </c>
      <c r="I40" s="362" t="s">
        <v>29</v>
      </c>
      <c r="J40" s="79">
        <v>0</v>
      </c>
      <c r="K40" s="360">
        <f>ROUND(B14*D171,6)</f>
        <v>0.031985</v>
      </c>
      <c r="L40" s="360">
        <f>C172</f>
        <v>0.001526</v>
      </c>
      <c r="M40" s="360">
        <f>C173</f>
        <v>0</v>
      </c>
      <c r="N40" s="362" t="s">
        <v>29</v>
      </c>
      <c r="O40" s="362" t="s">
        <v>29</v>
      </c>
      <c r="P40" s="29">
        <f>J40+K40+L40+M40</f>
        <v>0.033511</v>
      </c>
      <c r="Q40" s="360">
        <f>D177</f>
        <v>0.001336</v>
      </c>
      <c r="R40" s="368">
        <f>C178</f>
        <v>0.011292</v>
      </c>
      <c r="S40" s="78">
        <v>0</v>
      </c>
      <c r="T40" s="360">
        <f>C184</f>
        <v>0.005699</v>
      </c>
      <c r="U40" s="24">
        <f>Q40+R40+S40+T40</f>
        <v>0.018327</v>
      </c>
      <c r="AH40" s="120"/>
      <c r="AI40" s="1"/>
      <c r="AJ40" s="1"/>
      <c r="AK40" s="1"/>
      <c r="AL40" s="1"/>
      <c r="AM40" s="1"/>
      <c r="AN40" s="1"/>
    </row>
    <row r="41" spans="2:40" ht="13.5">
      <c r="B41" s="6" t="s">
        <v>7</v>
      </c>
      <c r="C41" s="328"/>
      <c r="D41" s="328"/>
      <c r="E41" s="328"/>
      <c r="F41" s="328"/>
      <c r="G41" s="328"/>
      <c r="H41" s="377"/>
      <c r="I41" s="362"/>
      <c r="J41" s="79">
        <f>D164</f>
        <v>0.063449</v>
      </c>
      <c r="K41" s="360"/>
      <c r="L41" s="360"/>
      <c r="M41" s="360"/>
      <c r="N41" s="362"/>
      <c r="O41" s="362"/>
      <c r="P41" s="29">
        <f>J41+K40+L40+M40</f>
        <v>0.09696</v>
      </c>
      <c r="Q41" s="360"/>
      <c r="R41" s="368"/>
      <c r="S41" s="78">
        <f>C179</f>
        <v>0.0376</v>
      </c>
      <c r="T41" s="360"/>
      <c r="U41" s="24">
        <f>Q40+R40+S41+T40</f>
        <v>0.055927000000000004</v>
      </c>
      <c r="AH41" s="120"/>
      <c r="AI41" s="1"/>
      <c r="AJ41" s="1"/>
      <c r="AK41" s="1"/>
      <c r="AL41" s="1"/>
      <c r="AM41" s="1"/>
      <c r="AN41" s="1"/>
    </row>
    <row r="42" spans="2:40" ht="13.5">
      <c r="B42" s="6" t="s">
        <v>8</v>
      </c>
      <c r="C42" s="328"/>
      <c r="D42" s="328"/>
      <c r="E42" s="328"/>
      <c r="F42" s="328"/>
      <c r="G42" s="328"/>
      <c r="H42" s="377"/>
      <c r="I42" s="362"/>
      <c r="J42" s="79">
        <f>D165</f>
        <v>0.058073</v>
      </c>
      <c r="K42" s="360"/>
      <c r="L42" s="360"/>
      <c r="M42" s="360"/>
      <c r="N42" s="362"/>
      <c r="O42" s="362"/>
      <c r="P42" s="29">
        <f>J42+K40+L40+M40</f>
        <v>0.091584</v>
      </c>
      <c r="Q42" s="360"/>
      <c r="R42" s="368"/>
      <c r="S42" s="78">
        <f>C180</f>
        <v>0.0217</v>
      </c>
      <c r="T42" s="360"/>
      <c r="U42" s="24">
        <f>Q40+R40+S42+T40</f>
        <v>0.040027</v>
      </c>
      <c r="AH42" s="120"/>
      <c r="AI42" s="1"/>
      <c r="AJ42" s="1"/>
      <c r="AK42" s="1"/>
      <c r="AL42" s="1"/>
      <c r="AM42" s="1"/>
      <c r="AN42" s="1"/>
    </row>
    <row r="43" spans="2:40" ht="13.5">
      <c r="B43" s="6" t="s">
        <v>9</v>
      </c>
      <c r="C43" s="328"/>
      <c r="D43" s="328"/>
      <c r="E43" s="328"/>
      <c r="F43" s="328"/>
      <c r="G43" s="328"/>
      <c r="H43" s="377"/>
      <c r="I43" s="362"/>
      <c r="J43" s="79">
        <f>D166</f>
        <v>0.058318</v>
      </c>
      <c r="K43" s="360"/>
      <c r="L43" s="360"/>
      <c r="M43" s="360"/>
      <c r="N43" s="362"/>
      <c r="O43" s="362"/>
      <c r="P43" s="29">
        <f>J43+K40+L40+M40</f>
        <v>0.091829</v>
      </c>
      <c r="Q43" s="360"/>
      <c r="R43" s="368"/>
      <c r="S43" s="78">
        <f>C181</f>
        <v>0.0173</v>
      </c>
      <c r="T43" s="360"/>
      <c r="U43" s="24">
        <f>Q40+R40+S43+T40</f>
        <v>0.035627</v>
      </c>
      <c r="AH43" s="120"/>
      <c r="AI43" s="1"/>
      <c r="AJ43" s="1"/>
      <c r="AK43" s="1"/>
      <c r="AL43" s="1"/>
      <c r="AM43" s="1"/>
      <c r="AN43" s="1"/>
    </row>
    <row r="44" spans="2:40" ht="13.5">
      <c r="B44" s="6" t="s">
        <v>10</v>
      </c>
      <c r="C44" s="328"/>
      <c r="D44" s="328"/>
      <c r="E44" s="328"/>
      <c r="F44" s="328"/>
      <c r="G44" s="328"/>
      <c r="H44" s="377"/>
      <c r="I44" s="362"/>
      <c r="J44" s="79">
        <f>D167</f>
        <v>0.043575</v>
      </c>
      <c r="K44" s="360"/>
      <c r="L44" s="360"/>
      <c r="M44" s="360"/>
      <c r="N44" s="362"/>
      <c r="O44" s="362"/>
      <c r="P44" s="29">
        <f>J44+K40+L40+M40</f>
        <v>0.077086</v>
      </c>
      <c r="Q44" s="360"/>
      <c r="R44" s="368"/>
      <c r="S44" s="78">
        <f>C182</f>
        <v>0.012</v>
      </c>
      <c r="T44" s="360"/>
      <c r="U44" s="24">
        <f>Q40+R40+S44+T40</f>
        <v>0.030327</v>
      </c>
      <c r="AH44" s="120"/>
      <c r="AI44" s="1"/>
      <c r="AJ44" s="1"/>
      <c r="AK44" s="1"/>
      <c r="AL44" s="1"/>
      <c r="AM44" s="1"/>
      <c r="AN44" s="1"/>
    </row>
    <row r="45" spans="2:40" ht="13.5">
      <c r="B45" s="6" t="s">
        <v>11</v>
      </c>
      <c r="C45" s="329"/>
      <c r="D45" s="329"/>
      <c r="E45" s="329"/>
      <c r="F45" s="329"/>
      <c r="G45" s="329"/>
      <c r="H45" s="378"/>
      <c r="I45" s="363"/>
      <c r="J45" s="79">
        <f>D168</f>
        <v>0.022073</v>
      </c>
      <c r="K45" s="361"/>
      <c r="L45" s="361"/>
      <c r="M45" s="361"/>
      <c r="N45" s="363"/>
      <c r="O45" s="363"/>
      <c r="P45" s="29">
        <f>J45+K40+L40+M40</f>
        <v>0.055583999999999995</v>
      </c>
      <c r="Q45" s="361"/>
      <c r="R45" s="369"/>
      <c r="S45" s="83">
        <f>C183</f>
        <v>0.0042</v>
      </c>
      <c r="T45" s="361"/>
      <c r="U45" s="24">
        <f>Q40+R40+S45+T40</f>
        <v>0.022527</v>
      </c>
      <c r="AH45" s="120"/>
      <c r="AI45" s="1"/>
      <c r="AJ45" s="1"/>
      <c r="AK45" s="1"/>
      <c r="AL45" s="1"/>
      <c r="AM45" s="1"/>
      <c r="AN45" s="1"/>
    </row>
    <row r="46" spans="2:34" ht="13.5">
      <c r="B46" s="55" t="s">
        <v>34</v>
      </c>
      <c r="C46" s="48"/>
      <c r="D46" s="72"/>
      <c r="E46" s="48"/>
      <c r="F46" s="48"/>
      <c r="G46" s="52"/>
      <c r="H46" s="49"/>
      <c r="I46" s="70"/>
      <c r="J46" s="50"/>
      <c r="K46" s="53"/>
      <c r="L46" s="50"/>
      <c r="M46" s="50"/>
      <c r="N46" s="50"/>
      <c r="O46" s="50"/>
      <c r="P46" s="49"/>
      <c r="Q46" s="49"/>
      <c r="R46" s="118"/>
      <c r="S46" s="53"/>
      <c r="T46" s="36"/>
      <c r="U46" s="36"/>
      <c r="AH46" s="120"/>
    </row>
    <row r="47" spans="2:40" s="9" customFormat="1" ht="13.5">
      <c r="B47" s="56" t="s">
        <v>45</v>
      </c>
      <c r="C47" s="327" t="s">
        <v>29</v>
      </c>
      <c r="D47" s="327" t="s">
        <v>29</v>
      </c>
      <c r="E47" s="335">
        <f>E157</f>
        <v>78.35</v>
      </c>
      <c r="F47" s="327" t="s">
        <v>29</v>
      </c>
      <c r="G47" s="327" t="s">
        <v>29</v>
      </c>
      <c r="H47" s="356">
        <f>SUM(C47:G49)</f>
        <v>78.35</v>
      </c>
      <c r="I47" s="73">
        <f>D161</f>
        <v>49.53</v>
      </c>
      <c r="J47" s="327" t="s">
        <v>29</v>
      </c>
      <c r="K47" s="327" t="s">
        <v>29</v>
      </c>
      <c r="L47" s="327" t="s">
        <v>29</v>
      </c>
      <c r="M47" s="327" t="s">
        <v>29</v>
      </c>
      <c r="N47" s="358">
        <f>D174</f>
        <v>0</v>
      </c>
      <c r="O47" s="358">
        <f>D175</f>
        <v>0</v>
      </c>
      <c r="P47" s="57">
        <f>I47+N47+O47</f>
        <v>49.53</v>
      </c>
      <c r="Q47" s="346" t="s">
        <v>29</v>
      </c>
      <c r="R47" s="346" t="s">
        <v>29</v>
      </c>
      <c r="S47" s="358">
        <f>D179</f>
        <v>-27.01</v>
      </c>
      <c r="T47" s="327" t="s">
        <v>29</v>
      </c>
      <c r="U47" s="356">
        <f>S47</f>
        <v>-27.01</v>
      </c>
      <c r="W47" s="51"/>
      <c r="AH47" s="120"/>
      <c r="AI47" s="39"/>
      <c r="AJ47" s="39"/>
      <c r="AK47" s="39"/>
      <c r="AL47" s="39"/>
      <c r="AM47" s="39"/>
      <c r="AN47" s="39"/>
    </row>
    <row r="48" spans="2:34" ht="13.5">
      <c r="B48" s="56" t="s">
        <v>23</v>
      </c>
      <c r="C48" s="328"/>
      <c r="D48" s="328"/>
      <c r="E48" s="335"/>
      <c r="F48" s="328"/>
      <c r="G48" s="328"/>
      <c r="H48" s="356"/>
      <c r="I48" s="73">
        <f>D162</f>
        <v>363.4073369375147</v>
      </c>
      <c r="J48" s="328"/>
      <c r="K48" s="328"/>
      <c r="L48" s="328"/>
      <c r="M48" s="328"/>
      <c r="N48" s="358"/>
      <c r="O48" s="358"/>
      <c r="P48" s="57">
        <f>I48+N47+O47</f>
        <v>363.4073369375147</v>
      </c>
      <c r="Q48" s="347"/>
      <c r="R48" s="347"/>
      <c r="S48" s="358"/>
      <c r="T48" s="328"/>
      <c r="U48" s="356"/>
      <c r="AH48" s="120"/>
    </row>
    <row r="49" spans="2:34" ht="13.5">
      <c r="B49" s="54" t="s">
        <v>24</v>
      </c>
      <c r="C49" s="329"/>
      <c r="D49" s="329"/>
      <c r="E49" s="336"/>
      <c r="F49" s="329"/>
      <c r="G49" s="329"/>
      <c r="H49" s="357"/>
      <c r="I49" s="74">
        <f>D163</f>
        <v>898.8355230256229</v>
      </c>
      <c r="J49" s="329"/>
      <c r="K49" s="329"/>
      <c r="L49" s="329"/>
      <c r="M49" s="329"/>
      <c r="N49" s="359"/>
      <c r="O49" s="359"/>
      <c r="P49" s="58">
        <f>I49+N47+O47</f>
        <v>898.8355230256229</v>
      </c>
      <c r="Q49" s="348"/>
      <c r="R49" s="348"/>
      <c r="S49" s="359"/>
      <c r="T49" s="329"/>
      <c r="U49" s="357"/>
      <c r="AH49" s="120"/>
    </row>
    <row r="50" spans="2:40" s="9" customFormat="1" ht="25.5" customHeight="1">
      <c r="B50" s="112" t="s">
        <v>38</v>
      </c>
      <c r="C50" s="332" t="s">
        <v>43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4"/>
      <c r="V50" s="113"/>
      <c r="W50" s="113"/>
      <c r="X50" s="113"/>
      <c r="Y50" s="113"/>
      <c r="Z50" s="113"/>
      <c r="AH50" s="39"/>
      <c r="AI50" s="39"/>
      <c r="AJ50" s="39"/>
      <c r="AK50" s="39"/>
      <c r="AL50" s="39"/>
      <c r="AM50" s="39"/>
      <c r="AN50" s="39"/>
    </row>
    <row r="51" spans="2:21" ht="13.5">
      <c r="B51" s="71"/>
      <c r="C51" s="46"/>
      <c r="D51" s="46"/>
      <c r="E51" s="46"/>
      <c r="F51" s="46"/>
      <c r="G51" s="46"/>
      <c r="H51" s="47"/>
      <c r="I51" s="80"/>
      <c r="J51" s="80"/>
      <c r="K51" s="80"/>
      <c r="L51" s="80"/>
      <c r="M51" s="80"/>
      <c r="N51" s="80"/>
      <c r="O51" s="80"/>
      <c r="P51" s="47"/>
      <c r="Q51" s="47"/>
      <c r="R51" s="80"/>
      <c r="S51" s="80"/>
      <c r="T51" s="9"/>
      <c r="U51" s="9"/>
    </row>
    <row r="52" spans="2:40" s="68" customFormat="1" ht="13.5">
      <c r="B52" s="67"/>
      <c r="C52" s="60"/>
      <c r="D52" s="60"/>
      <c r="E52" s="60"/>
      <c r="F52" s="60"/>
      <c r="G52" s="60"/>
      <c r="H52" s="64"/>
      <c r="I52" s="81"/>
      <c r="J52" s="81"/>
      <c r="K52" s="81"/>
      <c r="L52" s="81"/>
      <c r="M52" s="81"/>
      <c r="N52" s="81"/>
      <c r="O52" s="81"/>
      <c r="P52" s="64"/>
      <c r="Q52" s="64"/>
      <c r="R52" s="81"/>
      <c r="S52" s="81"/>
      <c r="T52" s="19"/>
      <c r="U52" s="19"/>
      <c r="V52" s="19"/>
      <c r="W52" s="65"/>
      <c r="X52" s="19"/>
      <c r="Y52" s="19"/>
      <c r="Z52" s="19"/>
      <c r="AH52" s="66"/>
      <c r="AI52" s="69"/>
      <c r="AJ52" s="69"/>
      <c r="AK52" s="69"/>
      <c r="AL52" s="69"/>
      <c r="AM52" s="69"/>
      <c r="AN52" s="69"/>
    </row>
    <row r="53" spans="2:40" s="68" customFormat="1" ht="24" customHeight="1">
      <c r="B53" s="114" t="s">
        <v>53</v>
      </c>
      <c r="C53" s="60"/>
      <c r="D53" s="60"/>
      <c r="E53" s="60"/>
      <c r="F53" s="60"/>
      <c r="G53" s="60"/>
      <c r="H53" s="64"/>
      <c r="I53" s="81"/>
      <c r="J53" s="81"/>
      <c r="K53" s="81"/>
      <c r="L53" s="81"/>
      <c r="M53" s="81"/>
      <c r="N53" s="81"/>
      <c r="O53" s="81"/>
      <c r="P53" s="64"/>
      <c r="Q53" s="64"/>
      <c r="R53" s="81"/>
      <c r="S53" s="81"/>
      <c r="T53" s="19"/>
      <c r="U53" s="19"/>
      <c r="V53" s="19"/>
      <c r="W53" s="65"/>
      <c r="X53" s="19"/>
      <c r="Y53" s="19"/>
      <c r="Z53" s="19"/>
      <c r="AH53" s="66"/>
      <c r="AI53" s="69"/>
      <c r="AJ53" s="69"/>
      <c r="AK53" s="69"/>
      <c r="AL53" s="69"/>
      <c r="AM53" s="69"/>
      <c r="AN53" s="69"/>
    </row>
    <row r="54" spans="2:40" s="68" customFormat="1" ht="12.75" customHeight="1">
      <c r="B54" s="105" t="s">
        <v>44</v>
      </c>
      <c r="C54" s="60"/>
      <c r="D54" s="60"/>
      <c r="E54" s="60"/>
      <c r="F54" s="60"/>
      <c r="G54" s="60"/>
      <c r="H54" s="340" t="s">
        <v>28</v>
      </c>
      <c r="I54" s="81"/>
      <c r="J54" s="81"/>
      <c r="K54" s="81"/>
      <c r="L54" s="81"/>
      <c r="M54" s="81"/>
      <c r="N54" s="81"/>
      <c r="O54" s="81"/>
      <c r="P54" s="340" t="s">
        <v>47</v>
      </c>
      <c r="Q54" s="117"/>
      <c r="R54" s="81"/>
      <c r="S54" s="81"/>
      <c r="T54" s="19"/>
      <c r="U54" s="340" t="s">
        <v>30</v>
      </c>
      <c r="V54" s="19"/>
      <c r="W54" s="65"/>
      <c r="X54" s="19"/>
      <c r="Y54" s="19"/>
      <c r="Z54" s="19"/>
      <c r="AH54" s="66"/>
      <c r="AI54" s="69"/>
      <c r="AJ54" s="69"/>
      <c r="AK54" s="69"/>
      <c r="AL54" s="69"/>
      <c r="AM54" s="69"/>
      <c r="AN54" s="69"/>
    </row>
    <row r="55" spans="2:21" ht="15" customHeight="1">
      <c r="B55" s="110" t="s">
        <v>39</v>
      </c>
      <c r="C55" s="12"/>
      <c r="D55" s="12"/>
      <c r="E55" s="12"/>
      <c r="F55" s="12"/>
      <c r="G55" s="12"/>
      <c r="H55" s="341"/>
      <c r="I55" s="10"/>
      <c r="J55" s="10"/>
      <c r="K55" s="10"/>
      <c r="L55" s="10"/>
      <c r="M55" s="10"/>
      <c r="N55" s="10"/>
      <c r="O55" s="10"/>
      <c r="P55" s="341"/>
      <c r="Q55" s="117"/>
      <c r="R55" s="10"/>
      <c r="S55" s="10"/>
      <c r="T55" s="10"/>
      <c r="U55" s="341"/>
    </row>
    <row r="56" spans="2:21" ht="13.5">
      <c r="B56" s="103" t="s">
        <v>59</v>
      </c>
      <c r="C56" s="107" t="s">
        <v>13</v>
      </c>
      <c r="D56" s="82" t="s">
        <v>14</v>
      </c>
      <c r="E56" s="82" t="s">
        <v>0</v>
      </c>
      <c r="F56" s="107" t="s">
        <v>15</v>
      </c>
      <c r="G56" s="109" t="s">
        <v>16</v>
      </c>
      <c r="H56" s="343"/>
      <c r="I56" s="111" t="s">
        <v>17</v>
      </c>
      <c r="J56" s="34" t="s">
        <v>18</v>
      </c>
      <c r="K56" s="34" t="s">
        <v>6</v>
      </c>
      <c r="L56" s="34" t="s">
        <v>5</v>
      </c>
      <c r="M56" s="34" t="s">
        <v>1</v>
      </c>
      <c r="N56" s="45" t="s">
        <v>26</v>
      </c>
      <c r="O56" s="108" t="s">
        <v>27</v>
      </c>
      <c r="P56" s="343"/>
      <c r="Q56" s="34" t="s">
        <v>3</v>
      </c>
      <c r="R56" s="111" t="s">
        <v>4</v>
      </c>
      <c r="S56" s="106" t="s">
        <v>2</v>
      </c>
      <c r="T56" s="106" t="s">
        <v>19</v>
      </c>
      <c r="U56" s="343"/>
    </row>
    <row r="57" spans="2:36" ht="13.5">
      <c r="B57" s="16" t="s">
        <v>35</v>
      </c>
      <c r="C57" s="30"/>
      <c r="D57" s="31"/>
      <c r="E57" s="31"/>
      <c r="F57" s="30"/>
      <c r="G57" s="31"/>
      <c r="H57" s="32"/>
      <c r="I57" s="31"/>
      <c r="J57" s="30"/>
      <c r="K57" s="31"/>
      <c r="L57" s="31"/>
      <c r="M57" s="31"/>
      <c r="N57" s="31"/>
      <c r="O57" s="31"/>
      <c r="P57" s="21"/>
      <c r="Q57" s="21"/>
      <c r="R57" s="30"/>
      <c r="S57" s="31"/>
      <c r="T57" s="35"/>
      <c r="U57" s="35"/>
      <c r="AH57" s="1"/>
      <c r="AI57" s="1"/>
      <c r="AJ57" s="1"/>
    </row>
    <row r="58" spans="2:36" ht="13.5">
      <c r="B58" s="6" t="s">
        <v>25</v>
      </c>
      <c r="C58" s="328">
        <f>ROUND(B14*C155,6)</f>
        <v>0.216809</v>
      </c>
      <c r="D58" s="328">
        <f>ROUND(B14*C156,6)</f>
        <v>0.028079</v>
      </c>
      <c r="E58" s="328">
        <f>C157</f>
        <v>0.007946</v>
      </c>
      <c r="F58" s="328">
        <f>C158</f>
        <v>0.0057</v>
      </c>
      <c r="G58" s="328">
        <f>C159</f>
        <v>0</v>
      </c>
      <c r="H58" s="364">
        <f>SUM(C58:G63)</f>
        <v>0.258534</v>
      </c>
      <c r="I58" s="362" t="s">
        <v>29</v>
      </c>
      <c r="J58" s="139">
        <v>0</v>
      </c>
      <c r="K58" s="360">
        <f>ROUND(B14*E171,6)</f>
        <v>0.03729</v>
      </c>
      <c r="L58" s="360">
        <f>C172</f>
        <v>0.001526</v>
      </c>
      <c r="M58" s="360">
        <f>C173</f>
        <v>0</v>
      </c>
      <c r="N58" s="362" t="s">
        <v>29</v>
      </c>
      <c r="O58" s="362" t="s">
        <v>29</v>
      </c>
      <c r="P58" s="33">
        <f>J58+K58+L58+M58</f>
        <v>0.038815999999999996</v>
      </c>
      <c r="Q58" s="360">
        <f>D177</f>
        <v>0.001336</v>
      </c>
      <c r="R58" s="368">
        <f>C178</f>
        <v>0.011292</v>
      </c>
      <c r="S58" s="135">
        <v>0</v>
      </c>
      <c r="T58" s="360">
        <f>C184</f>
        <v>0.005699</v>
      </c>
      <c r="U58" s="24">
        <f>Q58+R58+S58+T58</f>
        <v>0.018327</v>
      </c>
      <c r="AH58" s="1"/>
      <c r="AI58" s="1"/>
      <c r="AJ58" s="1"/>
    </row>
    <row r="59" spans="2:36" ht="13.5">
      <c r="B59" s="6" t="s">
        <v>7</v>
      </c>
      <c r="C59" s="328"/>
      <c r="D59" s="328"/>
      <c r="E59" s="328"/>
      <c r="F59" s="328"/>
      <c r="G59" s="328"/>
      <c r="H59" s="364"/>
      <c r="I59" s="362"/>
      <c r="J59" s="139">
        <f>E164</f>
        <v>0.088373</v>
      </c>
      <c r="K59" s="360"/>
      <c r="L59" s="360"/>
      <c r="M59" s="360"/>
      <c r="N59" s="362"/>
      <c r="O59" s="362"/>
      <c r="P59" s="33">
        <f>J59+K58+L58+M58</f>
        <v>0.127189</v>
      </c>
      <c r="Q59" s="360"/>
      <c r="R59" s="368"/>
      <c r="S59" s="135">
        <f>C179</f>
        <v>0.0376</v>
      </c>
      <c r="T59" s="360"/>
      <c r="U59" s="24">
        <f>Q58+R58+S59+T58</f>
        <v>0.055927000000000004</v>
      </c>
      <c r="AH59" s="1"/>
      <c r="AI59" s="1"/>
      <c r="AJ59" s="1"/>
    </row>
    <row r="60" spans="2:36" ht="13.5">
      <c r="B60" s="6" t="s">
        <v>8</v>
      </c>
      <c r="C60" s="328"/>
      <c r="D60" s="328"/>
      <c r="E60" s="328"/>
      <c r="F60" s="328"/>
      <c r="G60" s="328"/>
      <c r="H60" s="364"/>
      <c r="I60" s="362"/>
      <c r="J60" s="139">
        <f>E165</f>
        <v>0.080886</v>
      </c>
      <c r="K60" s="360"/>
      <c r="L60" s="360"/>
      <c r="M60" s="360"/>
      <c r="N60" s="362"/>
      <c r="O60" s="362"/>
      <c r="P60" s="33">
        <f>J60+K58+L58+M58</f>
        <v>0.119702</v>
      </c>
      <c r="Q60" s="360"/>
      <c r="R60" s="368"/>
      <c r="S60" s="135">
        <f>C180</f>
        <v>0.0217</v>
      </c>
      <c r="T60" s="360"/>
      <c r="U60" s="24">
        <f>Q58+R58+S60+T58</f>
        <v>0.040027</v>
      </c>
      <c r="AH60" s="1"/>
      <c r="AI60" s="1"/>
      <c r="AJ60" s="1"/>
    </row>
    <row r="61" spans="2:36" ht="13.5">
      <c r="B61" s="6" t="s">
        <v>9</v>
      </c>
      <c r="C61" s="328"/>
      <c r="D61" s="328"/>
      <c r="E61" s="328"/>
      <c r="F61" s="328"/>
      <c r="G61" s="328"/>
      <c r="H61" s="364"/>
      <c r="I61" s="362"/>
      <c r="J61" s="139">
        <f>E166</f>
        <v>0.081226</v>
      </c>
      <c r="K61" s="360"/>
      <c r="L61" s="360"/>
      <c r="M61" s="360"/>
      <c r="N61" s="362"/>
      <c r="O61" s="362"/>
      <c r="P61" s="33">
        <f>J61+K58+L58+M58</f>
        <v>0.12004200000000001</v>
      </c>
      <c r="Q61" s="360"/>
      <c r="R61" s="368"/>
      <c r="S61" s="135">
        <f>C181</f>
        <v>0.0173</v>
      </c>
      <c r="T61" s="360"/>
      <c r="U61" s="24">
        <f>Q58+R58+S61+T58</f>
        <v>0.035627</v>
      </c>
      <c r="AH61" s="1"/>
      <c r="AI61" s="1"/>
      <c r="AJ61" s="1"/>
    </row>
    <row r="62" spans="2:36" ht="13.5">
      <c r="B62" s="6" t="s">
        <v>10</v>
      </c>
      <c r="C62" s="328"/>
      <c r="D62" s="328"/>
      <c r="E62" s="328"/>
      <c r="F62" s="328"/>
      <c r="G62" s="328"/>
      <c r="H62" s="364"/>
      <c r="I62" s="362"/>
      <c r="J62" s="139">
        <f>E167</f>
        <v>0.060693</v>
      </c>
      <c r="K62" s="360"/>
      <c r="L62" s="360"/>
      <c r="M62" s="360"/>
      <c r="N62" s="362"/>
      <c r="O62" s="362"/>
      <c r="P62" s="33">
        <f>J62+K58+L58+M58</f>
        <v>0.09950899999999999</v>
      </c>
      <c r="Q62" s="360"/>
      <c r="R62" s="368"/>
      <c r="S62" s="135">
        <f>C182</f>
        <v>0.012</v>
      </c>
      <c r="T62" s="360"/>
      <c r="U62" s="24">
        <f>Q58+R58+S62+T58</f>
        <v>0.030327</v>
      </c>
      <c r="AH62" s="1"/>
      <c r="AI62" s="1"/>
      <c r="AJ62" s="1"/>
    </row>
    <row r="63" spans="2:36" ht="13.5">
      <c r="B63" s="6" t="s">
        <v>11</v>
      </c>
      <c r="C63" s="329"/>
      <c r="D63" s="329"/>
      <c r="E63" s="329"/>
      <c r="F63" s="329"/>
      <c r="G63" s="329"/>
      <c r="H63" s="365"/>
      <c r="I63" s="363"/>
      <c r="J63" s="139">
        <f>E168</f>
        <v>0.030743</v>
      </c>
      <c r="K63" s="361"/>
      <c r="L63" s="361"/>
      <c r="M63" s="361"/>
      <c r="N63" s="363"/>
      <c r="O63" s="363"/>
      <c r="P63" s="33">
        <f>J63+K58+L58+M58</f>
        <v>0.069559</v>
      </c>
      <c r="Q63" s="361"/>
      <c r="R63" s="369"/>
      <c r="S63" s="136">
        <f>C183</f>
        <v>0.0042</v>
      </c>
      <c r="T63" s="361"/>
      <c r="U63" s="24">
        <f>Q58+R58+S63+T58</f>
        <v>0.022527</v>
      </c>
      <c r="AH63" s="1"/>
      <c r="AI63" s="1"/>
      <c r="AJ63" s="1"/>
    </row>
    <row r="64" spans="2:36" ht="13.5">
      <c r="B64" s="55" t="s">
        <v>34</v>
      </c>
      <c r="C64" s="48"/>
      <c r="D64" s="52"/>
      <c r="E64" s="48"/>
      <c r="F64" s="72"/>
      <c r="G64" s="52"/>
      <c r="H64" s="49"/>
      <c r="I64" s="70"/>
      <c r="J64" s="50"/>
      <c r="K64" s="53"/>
      <c r="L64" s="50"/>
      <c r="M64" s="50"/>
      <c r="N64" s="50"/>
      <c r="O64" s="50"/>
      <c r="P64" s="49"/>
      <c r="Q64" s="49"/>
      <c r="R64" s="50"/>
      <c r="S64" s="53"/>
      <c r="T64" s="36"/>
      <c r="U64" s="36"/>
      <c r="AH64" s="1"/>
      <c r="AI64" s="1"/>
      <c r="AJ64" s="1"/>
    </row>
    <row r="65" spans="2:40" s="9" customFormat="1" ht="13.5">
      <c r="B65" s="56" t="s">
        <v>45</v>
      </c>
      <c r="C65" s="327" t="s">
        <v>29</v>
      </c>
      <c r="D65" s="327" t="s">
        <v>29</v>
      </c>
      <c r="E65" s="335">
        <f>E157</f>
        <v>78.35</v>
      </c>
      <c r="F65" s="327" t="s">
        <v>29</v>
      </c>
      <c r="G65" s="327" t="s">
        <v>29</v>
      </c>
      <c r="H65" s="356">
        <f>SUM(C65:G67)</f>
        <v>78.35</v>
      </c>
      <c r="I65" s="73">
        <f>E161</f>
        <v>55.660000000000004</v>
      </c>
      <c r="J65" s="327" t="s">
        <v>29</v>
      </c>
      <c r="K65" s="327" t="s">
        <v>29</v>
      </c>
      <c r="L65" s="327" t="s">
        <v>29</v>
      </c>
      <c r="M65" s="327" t="s">
        <v>29</v>
      </c>
      <c r="N65" s="358">
        <f>E174</f>
        <v>0</v>
      </c>
      <c r="O65" s="358">
        <f>E175</f>
        <v>0</v>
      </c>
      <c r="P65" s="57">
        <f>I65+N65+O65</f>
        <v>55.660000000000004</v>
      </c>
      <c r="Q65" s="327" t="s">
        <v>29</v>
      </c>
      <c r="R65" s="327" t="s">
        <v>29</v>
      </c>
      <c r="S65" s="358">
        <f>D179</f>
        <v>-27.01</v>
      </c>
      <c r="T65" s="327" t="s">
        <v>29</v>
      </c>
      <c r="U65" s="356">
        <f>S65</f>
        <v>-27.01</v>
      </c>
      <c r="W65" s="51"/>
      <c r="AK65" s="39"/>
      <c r="AL65" s="39"/>
      <c r="AM65" s="39"/>
      <c r="AN65" s="39"/>
    </row>
    <row r="66" spans="2:36" ht="13.5">
      <c r="B66" s="56" t="s">
        <v>23</v>
      </c>
      <c r="C66" s="328"/>
      <c r="D66" s="328"/>
      <c r="E66" s="335"/>
      <c r="F66" s="328"/>
      <c r="G66" s="328"/>
      <c r="H66" s="356"/>
      <c r="I66" s="73">
        <f>E162</f>
        <v>368.16778441847384</v>
      </c>
      <c r="J66" s="328"/>
      <c r="K66" s="328"/>
      <c r="L66" s="328"/>
      <c r="M66" s="328"/>
      <c r="N66" s="358"/>
      <c r="O66" s="358"/>
      <c r="P66" s="57">
        <f>I66+N65+O65</f>
        <v>368.16778441847384</v>
      </c>
      <c r="Q66" s="328"/>
      <c r="R66" s="328"/>
      <c r="S66" s="358"/>
      <c r="T66" s="328"/>
      <c r="U66" s="356"/>
      <c r="AH66" s="1"/>
      <c r="AI66" s="1"/>
      <c r="AJ66" s="1"/>
    </row>
    <row r="67" spans="2:36" ht="13.5">
      <c r="B67" s="54" t="s">
        <v>24</v>
      </c>
      <c r="C67" s="329"/>
      <c r="D67" s="329"/>
      <c r="E67" s="336"/>
      <c r="F67" s="329"/>
      <c r="G67" s="329"/>
      <c r="H67" s="357"/>
      <c r="I67" s="74">
        <f>E163</f>
        <v>983.7043155679708</v>
      </c>
      <c r="J67" s="329"/>
      <c r="K67" s="329"/>
      <c r="L67" s="329"/>
      <c r="M67" s="329"/>
      <c r="N67" s="359"/>
      <c r="O67" s="359"/>
      <c r="P67" s="58">
        <f>I67+N65+O65</f>
        <v>983.7043155679708</v>
      </c>
      <c r="Q67" s="329"/>
      <c r="R67" s="329"/>
      <c r="S67" s="359"/>
      <c r="T67" s="329"/>
      <c r="U67" s="357"/>
      <c r="AH67" s="1"/>
      <c r="AI67" s="1"/>
      <c r="AJ67" s="1"/>
    </row>
    <row r="68" spans="2:40" s="9" customFormat="1" ht="25.5" customHeight="1">
      <c r="B68" s="112" t="s">
        <v>38</v>
      </c>
      <c r="C68" s="332" t="s">
        <v>43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4"/>
      <c r="V68" s="113"/>
      <c r="W68" s="113"/>
      <c r="X68" s="113"/>
      <c r="Y68" s="113"/>
      <c r="Z68" s="113"/>
      <c r="AH68" s="39"/>
      <c r="AI68" s="39"/>
      <c r="AJ68" s="39"/>
      <c r="AK68" s="39"/>
      <c r="AL68" s="39"/>
      <c r="AM68" s="39"/>
      <c r="AN68" s="39"/>
    </row>
    <row r="69" spans="2:36" ht="13.5">
      <c r="B69" s="71"/>
      <c r="C69" s="46"/>
      <c r="D69" s="46"/>
      <c r="E69" s="46"/>
      <c r="F69" s="46"/>
      <c r="G69" s="46"/>
      <c r="H69" s="47"/>
      <c r="I69" s="80"/>
      <c r="J69" s="80"/>
      <c r="K69" s="80"/>
      <c r="L69" s="80"/>
      <c r="M69" s="80"/>
      <c r="N69" s="80"/>
      <c r="O69" s="80"/>
      <c r="P69" s="47"/>
      <c r="Q69" s="47"/>
      <c r="R69" s="80"/>
      <c r="S69" s="80"/>
      <c r="T69" s="9"/>
      <c r="U69" s="9"/>
      <c r="AH69" s="1"/>
      <c r="AI69" s="1"/>
      <c r="AJ69" s="1"/>
    </row>
    <row r="70" spans="2:21" ht="13.5">
      <c r="B70" s="9"/>
      <c r="C70" s="9"/>
      <c r="D70" s="9"/>
      <c r="E70" s="9"/>
      <c r="F70" s="9"/>
      <c r="G70" s="9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2:21" ht="24" customHeight="1">
      <c r="B71" s="114" t="s">
        <v>54</v>
      </c>
      <c r="C71" s="9"/>
      <c r="D71" s="9"/>
      <c r="E71" s="9"/>
      <c r="F71" s="9"/>
      <c r="G71" s="9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ht="12.75" customHeight="1">
      <c r="B72" s="105" t="s">
        <v>44</v>
      </c>
      <c r="C72" s="9"/>
      <c r="D72" s="9"/>
      <c r="E72" s="9"/>
      <c r="F72" s="9"/>
      <c r="G72" s="9"/>
      <c r="H72" s="340" t="s">
        <v>28</v>
      </c>
      <c r="I72" s="10"/>
      <c r="J72" s="10"/>
      <c r="K72" s="10"/>
      <c r="L72" s="10"/>
      <c r="M72" s="10"/>
      <c r="N72" s="10"/>
      <c r="O72" s="10"/>
      <c r="P72" s="340" t="s">
        <v>47</v>
      </c>
      <c r="Q72" s="117"/>
      <c r="R72" s="10"/>
      <c r="S72" s="10"/>
      <c r="T72" s="10"/>
      <c r="U72" s="340" t="s">
        <v>30</v>
      </c>
    </row>
    <row r="73" spans="2:21" ht="15" customHeight="1">
      <c r="B73" s="110" t="s">
        <v>40</v>
      </c>
      <c r="C73" s="12"/>
      <c r="D73" s="12"/>
      <c r="E73" s="12"/>
      <c r="F73" s="12"/>
      <c r="G73" s="12"/>
      <c r="H73" s="341"/>
      <c r="I73" s="10"/>
      <c r="J73" s="10"/>
      <c r="K73" s="10"/>
      <c r="L73" s="10"/>
      <c r="M73" s="10"/>
      <c r="N73" s="10"/>
      <c r="O73" s="10"/>
      <c r="P73" s="341"/>
      <c r="Q73" s="117"/>
      <c r="R73" s="10"/>
      <c r="S73" s="10"/>
      <c r="T73" s="10"/>
      <c r="U73" s="341"/>
    </row>
    <row r="74" spans="2:21" ht="13.5">
      <c r="B74" s="103" t="s">
        <v>59</v>
      </c>
      <c r="C74" s="107" t="s">
        <v>13</v>
      </c>
      <c r="D74" s="82" t="s">
        <v>14</v>
      </c>
      <c r="E74" s="82" t="s">
        <v>0</v>
      </c>
      <c r="F74" s="107" t="s">
        <v>15</v>
      </c>
      <c r="G74" s="109" t="s">
        <v>16</v>
      </c>
      <c r="H74" s="343"/>
      <c r="I74" s="111" t="s">
        <v>17</v>
      </c>
      <c r="J74" s="34" t="s">
        <v>18</v>
      </c>
      <c r="K74" s="34" t="s">
        <v>6</v>
      </c>
      <c r="L74" s="34" t="s">
        <v>5</v>
      </c>
      <c r="M74" s="34" t="s">
        <v>1</v>
      </c>
      <c r="N74" s="45" t="s">
        <v>26</v>
      </c>
      <c r="O74" s="108" t="s">
        <v>27</v>
      </c>
      <c r="P74" s="343"/>
      <c r="Q74" s="34" t="s">
        <v>3</v>
      </c>
      <c r="R74" s="111" t="s">
        <v>4</v>
      </c>
      <c r="S74" s="106" t="s">
        <v>2</v>
      </c>
      <c r="T74" s="106" t="s">
        <v>19</v>
      </c>
      <c r="U74" s="343"/>
    </row>
    <row r="75" spans="2:21" ht="13.5">
      <c r="B75" s="16" t="s">
        <v>35</v>
      </c>
      <c r="C75" s="30"/>
      <c r="D75" s="31"/>
      <c r="E75" s="31"/>
      <c r="F75" s="30"/>
      <c r="G75" s="31"/>
      <c r="H75" s="32"/>
      <c r="I75" s="31"/>
      <c r="J75" s="30"/>
      <c r="K75" s="31"/>
      <c r="L75" s="31"/>
      <c r="M75" s="31"/>
      <c r="N75" s="31"/>
      <c r="O75" s="31"/>
      <c r="P75" s="21"/>
      <c r="Q75" s="21"/>
      <c r="R75" s="30"/>
      <c r="S75" s="31"/>
      <c r="T75" s="35"/>
      <c r="U75" s="35"/>
    </row>
    <row r="76" spans="2:21" ht="13.5">
      <c r="B76" s="6" t="s">
        <v>25</v>
      </c>
      <c r="C76" s="328">
        <f>ROUND(B14*C155,6)</f>
        <v>0.216809</v>
      </c>
      <c r="D76" s="328">
        <f>ROUND(B14*C156,6)</f>
        <v>0.028079</v>
      </c>
      <c r="E76" s="328">
        <f>C157</f>
        <v>0.007946</v>
      </c>
      <c r="F76" s="328">
        <f>C158</f>
        <v>0.0057</v>
      </c>
      <c r="G76" s="328">
        <f>C159</f>
        <v>0</v>
      </c>
      <c r="H76" s="364">
        <f>SUM(C76:G81)</f>
        <v>0.258534</v>
      </c>
      <c r="I76" s="362" t="s">
        <v>29</v>
      </c>
      <c r="J76" s="139">
        <v>0</v>
      </c>
      <c r="K76" s="360">
        <f>ROUND(B14*F171,6)</f>
        <v>0.035319</v>
      </c>
      <c r="L76" s="360">
        <f>C172</f>
        <v>0.001526</v>
      </c>
      <c r="M76" s="360">
        <f>C173</f>
        <v>0</v>
      </c>
      <c r="N76" s="362" t="s">
        <v>29</v>
      </c>
      <c r="O76" s="362" t="s">
        <v>29</v>
      </c>
      <c r="P76" s="33">
        <f>J76+K76+L76+M76</f>
        <v>0.036845</v>
      </c>
      <c r="Q76" s="360">
        <f>D177</f>
        <v>0.001336</v>
      </c>
      <c r="R76" s="368">
        <f>C178</f>
        <v>0.011292</v>
      </c>
      <c r="S76" s="135">
        <v>0</v>
      </c>
      <c r="T76" s="360">
        <f>C184</f>
        <v>0.005699</v>
      </c>
      <c r="U76" s="24">
        <f>Q76+R76+S76+T76</f>
        <v>0.018327</v>
      </c>
    </row>
    <row r="77" spans="2:21" ht="13.5">
      <c r="B77" s="6" t="s">
        <v>7</v>
      </c>
      <c r="C77" s="328"/>
      <c r="D77" s="328"/>
      <c r="E77" s="328"/>
      <c r="F77" s="328"/>
      <c r="G77" s="328"/>
      <c r="H77" s="364"/>
      <c r="I77" s="362"/>
      <c r="J77" s="139">
        <f>F164</f>
        <v>0.113329</v>
      </c>
      <c r="K77" s="360"/>
      <c r="L77" s="360"/>
      <c r="M77" s="360"/>
      <c r="N77" s="362"/>
      <c r="O77" s="362"/>
      <c r="P77" s="33">
        <f>J77+K76+L76+M76</f>
        <v>0.150174</v>
      </c>
      <c r="Q77" s="360"/>
      <c r="R77" s="368"/>
      <c r="S77" s="135">
        <f>C179</f>
        <v>0.0376</v>
      </c>
      <c r="T77" s="360"/>
      <c r="U77" s="24">
        <f>Q76+R76+S77+T76</f>
        <v>0.055927000000000004</v>
      </c>
    </row>
    <row r="78" spans="2:21" ht="13.5">
      <c r="B78" s="6" t="s">
        <v>8</v>
      </c>
      <c r="C78" s="328"/>
      <c r="D78" s="328"/>
      <c r="E78" s="328"/>
      <c r="F78" s="328"/>
      <c r="G78" s="328"/>
      <c r="H78" s="364"/>
      <c r="I78" s="362"/>
      <c r="J78" s="139">
        <f>F165</f>
        <v>0.103728</v>
      </c>
      <c r="K78" s="360"/>
      <c r="L78" s="360"/>
      <c r="M78" s="360"/>
      <c r="N78" s="362"/>
      <c r="O78" s="362"/>
      <c r="P78" s="33">
        <f>J78+K76+L76+M76</f>
        <v>0.140573</v>
      </c>
      <c r="Q78" s="360"/>
      <c r="R78" s="368"/>
      <c r="S78" s="135">
        <f>C180</f>
        <v>0.0217</v>
      </c>
      <c r="T78" s="360"/>
      <c r="U78" s="24">
        <f>Q76+R76+S78+T76</f>
        <v>0.040027</v>
      </c>
    </row>
    <row r="79" spans="2:21" ht="13.5">
      <c r="B79" s="6" t="s">
        <v>9</v>
      </c>
      <c r="C79" s="328"/>
      <c r="D79" s="328"/>
      <c r="E79" s="328"/>
      <c r="F79" s="328"/>
      <c r="G79" s="328"/>
      <c r="H79" s="364"/>
      <c r="I79" s="362"/>
      <c r="J79" s="139">
        <f>F166</f>
        <v>0.104164</v>
      </c>
      <c r="K79" s="360"/>
      <c r="L79" s="360"/>
      <c r="M79" s="360"/>
      <c r="N79" s="362"/>
      <c r="O79" s="362"/>
      <c r="P79" s="33">
        <f>J79+K76+L76+M76</f>
        <v>0.14100900000000002</v>
      </c>
      <c r="Q79" s="360"/>
      <c r="R79" s="368"/>
      <c r="S79" s="135">
        <f>C181</f>
        <v>0.0173</v>
      </c>
      <c r="T79" s="360"/>
      <c r="U79" s="24">
        <f>Q76+R76+S79+T76</f>
        <v>0.035627</v>
      </c>
    </row>
    <row r="80" spans="2:21" ht="13.5">
      <c r="B80" s="6" t="s">
        <v>10</v>
      </c>
      <c r="C80" s="328"/>
      <c r="D80" s="328"/>
      <c r="E80" s="328"/>
      <c r="F80" s="328"/>
      <c r="G80" s="328"/>
      <c r="H80" s="364"/>
      <c r="I80" s="362"/>
      <c r="J80" s="139">
        <f>F167</f>
        <v>0.077832</v>
      </c>
      <c r="K80" s="360"/>
      <c r="L80" s="360"/>
      <c r="M80" s="360"/>
      <c r="N80" s="362"/>
      <c r="O80" s="362"/>
      <c r="P80" s="33">
        <f>J80+K76+L76+M76</f>
        <v>0.114677</v>
      </c>
      <c r="Q80" s="360"/>
      <c r="R80" s="368"/>
      <c r="S80" s="135">
        <f>C182</f>
        <v>0.012</v>
      </c>
      <c r="T80" s="360"/>
      <c r="U80" s="24">
        <f>Q76+R76+S80+T76</f>
        <v>0.030327</v>
      </c>
    </row>
    <row r="81" spans="2:21" ht="13.5">
      <c r="B81" s="6" t="s">
        <v>11</v>
      </c>
      <c r="C81" s="329"/>
      <c r="D81" s="329"/>
      <c r="E81" s="329"/>
      <c r="F81" s="329"/>
      <c r="G81" s="329"/>
      <c r="H81" s="365"/>
      <c r="I81" s="363"/>
      <c r="J81" s="139">
        <f>F168</f>
        <v>0.039425</v>
      </c>
      <c r="K81" s="361"/>
      <c r="L81" s="361"/>
      <c r="M81" s="361"/>
      <c r="N81" s="363"/>
      <c r="O81" s="363"/>
      <c r="P81" s="33">
        <f>J81+K76+L76+M76</f>
        <v>0.07627</v>
      </c>
      <c r="Q81" s="361"/>
      <c r="R81" s="369"/>
      <c r="S81" s="136">
        <f>C183</f>
        <v>0.0042</v>
      </c>
      <c r="T81" s="361"/>
      <c r="U81" s="24">
        <f>Q76+R76+S81+T76</f>
        <v>0.022527</v>
      </c>
    </row>
    <row r="82" spans="2:21" ht="13.5">
      <c r="B82" s="55" t="s">
        <v>34</v>
      </c>
      <c r="C82" s="48"/>
      <c r="D82" s="52"/>
      <c r="E82" s="48"/>
      <c r="F82" s="72"/>
      <c r="G82" s="52"/>
      <c r="H82" s="49"/>
      <c r="I82" s="70"/>
      <c r="J82" s="50"/>
      <c r="K82" s="53"/>
      <c r="L82" s="50"/>
      <c r="M82" s="50"/>
      <c r="N82" s="50"/>
      <c r="O82" s="50"/>
      <c r="P82" s="49"/>
      <c r="Q82" s="49"/>
      <c r="R82" s="50"/>
      <c r="S82" s="53"/>
      <c r="T82" s="36"/>
      <c r="U82" s="36"/>
    </row>
    <row r="83" spans="2:40" s="9" customFormat="1" ht="13.5">
      <c r="B83" s="56" t="s">
        <v>45</v>
      </c>
      <c r="C83" s="327" t="s">
        <v>29</v>
      </c>
      <c r="D83" s="327" t="s">
        <v>29</v>
      </c>
      <c r="E83" s="335">
        <f>E157</f>
        <v>78.35</v>
      </c>
      <c r="F83" s="327" t="s">
        <v>29</v>
      </c>
      <c r="G83" s="327" t="s">
        <v>29</v>
      </c>
      <c r="H83" s="356">
        <f>SUM(C83:G85)</f>
        <v>78.35</v>
      </c>
      <c r="I83" s="73">
        <f>F161</f>
        <v>50.93</v>
      </c>
      <c r="J83" s="327" t="s">
        <v>29</v>
      </c>
      <c r="K83" s="327" t="s">
        <v>29</v>
      </c>
      <c r="L83" s="327" t="s">
        <v>29</v>
      </c>
      <c r="M83" s="327" t="s">
        <v>29</v>
      </c>
      <c r="N83" s="358">
        <f>F174</f>
        <v>0</v>
      </c>
      <c r="O83" s="358">
        <f>F175</f>
        <v>0</v>
      </c>
      <c r="P83" s="57">
        <f>I83+N83+O83</f>
        <v>50.93</v>
      </c>
      <c r="Q83" s="327" t="s">
        <v>29</v>
      </c>
      <c r="R83" s="327" t="s">
        <v>29</v>
      </c>
      <c r="S83" s="358">
        <f>D179</f>
        <v>-27.01</v>
      </c>
      <c r="T83" s="327" t="s">
        <v>29</v>
      </c>
      <c r="U83" s="356">
        <f>S83</f>
        <v>-27.01</v>
      </c>
      <c r="W83" s="51"/>
      <c r="AH83" s="39"/>
      <c r="AI83" s="39"/>
      <c r="AJ83" s="39"/>
      <c r="AK83" s="39"/>
      <c r="AL83" s="39"/>
      <c r="AM83" s="39"/>
      <c r="AN83" s="39"/>
    </row>
    <row r="84" spans="2:21" ht="13.5">
      <c r="B84" s="56" t="s">
        <v>23</v>
      </c>
      <c r="C84" s="328"/>
      <c r="D84" s="328"/>
      <c r="E84" s="335"/>
      <c r="F84" s="328"/>
      <c r="G84" s="328"/>
      <c r="H84" s="356"/>
      <c r="I84" s="73">
        <f>F162</f>
        <v>348.62345073560823</v>
      </c>
      <c r="J84" s="328"/>
      <c r="K84" s="328"/>
      <c r="L84" s="328"/>
      <c r="M84" s="328"/>
      <c r="N84" s="358"/>
      <c r="O84" s="358"/>
      <c r="P84" s="57">
        <f>I84+N83+O83</f>
        <v>348.62345073560823</v>
      </c>
      <c r="Q84" s="328"/>
      <c r="R84" s="328"/>
      <c r="S84" s="358"/>
      <c r="T84" s="328"/>
      <c r="U84" s="356"/>
    </row>
    <row r="85" spans="2:21" ht="13.5">
      <c r="B85" s="54" t="s">
        <v>24</v>
      </c>
      <c r="C85" s="329"/>
      <c r="D85" s="329"/>
      <c r="E85" s="336"/>
      <c r="F85" s="329"/>
      <c r="G85" s="329"/>
      <c r="H85" s="357"/>
      <c r="I85" s="74">
        <f>F163</f>
        <v>922.2455377942508</v>
      </c>
      <c r="J85" s="329"/>
      <c r="K85" s="329"/>
      <c r="L85" s="329"/>
      <c r="M85" s="329"/>
      <c r="N85" s="359"/>
      <c r="O85" s="359"/>
      <c r="P85" s="58">
        <f>I85+N83+O83</f>
        <v>922.2455377942508</v>
      </c>
      <c r="Q85" s="329"/>
      <c r="R85" s="329"/>
      <c r="S85" s="359"/>
      <c r="T85" s="329"/>
      <c r="U85" s="357"/>
    </row>
    <row r="86" spans="2:40" s="9" customFormat="1" ht="25.5" customHeight="1">
      <c r="B86" s="112" t="s">
        <v>38</v>
      </c>
      <c r="C86" s="332" t="s">
        <v>43</v>
      </c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34"/>
      <c r="V86" s="113"/>
      <c r="W86" s="113"/>
      <c r="X86" s="113"/>
      <c r="Y86" s="113"/>
      <c r="Z86" s="113"/>
      <c r="AH86" s="39"/>
      <c r="AI86" s="39"/>
      <c r="AJ86" s="39"/>
      <c r="AK86" s="39"/>
      <c r="AL86" s="39"/>
      <c r="AM86" s="39"/>
      <c r="AN86" s="39"/>
    </row>
    <row r="87" spans="2:21" ht="13.5">
      <c r="B87" s="71"/>
      <c r="C87" s="46"/>
      <c r="D87" s="46"/>
      <c r="E87" s="46"/>
      <c r="F87" s="46"/>
      <c r="G87" s="46"/>
      <c r="H87" s="47"/>
      <c r="I87" s="80"/>
      <c r="J87" s="80"/>
      <c r="K87" s="80"/>
      <c r="L87" s="80"/>
      <c r="M87" s="80"/>
      <c r="N87" s="80"/>
      <c r="O87" s="80"/>
      <c r="P87" s="47"/>
      <c r="Q87" s="47"/>
      <c r="R87" s="80"/>
      <c r="S87" s="80"/>
      <c r="T87" s="9"/>
      <c r="U87" s="9"/>
    </row>
    <row r="88" spans="2:21" ht="13.5">
      <c r="B88" s="9"/>
      <c r="C88" s="9"/>
      <c r="D88" s="9"/>
      <c r="E88" s="9"/>
      <c r="F88" s="9"/>
      <c r="G88" s="9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2:21" ht="24" customHeight="1">
      <c r="B89" s="114" t="s">
        <v>55</v>
      </c>
      <c r="C89" s="12"/>
      <c r="D89" s="12"/>
      <c r="E89" s="12"/>
      <c r="F89" s="12"/>
      <c r="G89" s="12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1" ht="15" customHeight="1">
      <c r="B90" s="105" t="s">
        <v>44</v>
      </c>
      <c r="C90" s="12"/>
      <c r="D90" s="12"/>
      <c r="E90" s="12"/>
      <c r="F90" s="12"/>
      <c r="G90" s="12"/>
      <c r="H90" s="340" t="s">
        <v>28</v>
      </c>
      <c r="I90" s="10"/>
      <c r="J90" s="10"/>
      <c r="K90" s="10"/>
      <c r="L90" s="10"/>
      <c r="M90" s="10"/>
      <c r="N90" s="10"/>
      <c r="O90" s="10"/>
      <c r="P90" s="340" t="s">
        <v>47</v>
      </c>
      <c r="Q90" s="117"/>
      <c r="R90" s="10"/>
      <c r="S90" s="10"/>
      <c r="T90" s="10"/>
      <c r="U90" s="340" t="s">
        <v>30</v>
      </c>
    </row>
    <row r="91" spans="2:21" ht="15" customHeight="1">
      <c r="B91" s="115" t="s">
        <v>41</v>
      </c>
      <c r="C91" s="12"/>
      <c r="D91" s="12"/>
      <c r="E91" s="12"/>
      <c r="F91" s="12"/>
      <c r="G91" s="12"/>
      <c r="H91" s="341"/>
      <c r="I91" s="10"/>
      <c r="J91" s="10"/>
      <c r="K91" s="10"/>
      <c r="L91" s="10"/>
      <c r="M91" s="10"/>
      <c r="N91" s="10"/>
      <c r="O91" s="10"/>
      <c r="P91" s="341"/>
      <c r="Q91" s="117"/>
      <c r="R91" s="10"/>
      <c r="S91" s="10"/>
      <c r="T91" s="10"/>
      <c r="U91" s="341"/>
    </row>
    <row r="92" spans="2:21" ht="13.5">
      <c r="B92" s="103" t="s">
        <v>59</v>
      </c>
      <c r="C92" s="107" t="s">
        <v>13</v>
      </c>
      <c r="D92" s="82" t="s">
        <v>14</v>
      </c>
      <c r="E92" s="82" t="s">
        <v>0</v>
      </c>
      <c r="F92" s="107" t="s">
        <v>15</v>
      </c>
      <c r="G92" s="109" t="s">
        <v>16</v>
      </c>
      <c r="H92" s="343"/>
      <c r="I92" s="111" t="s">
        <v>17</v>
      </c>
      <c r="J92" s="34" t="s">
        <v>18</v>
      </c>
      <c r="K92" s="34" t="s">
        <v>6</v>
      </c>
      <c r="L92" s="34" t="s">
        <v>5</v>
      </c>
      <c r="M92" s="34" t="s">
        <v>1</v>
      </c>
      <c r="N92" s="45" t="s">
        <v>26</v>
      </c>
      <c r="O92" s="108" t="s">
        <v>27</v>
      </c>
      <c r="P92" s="343"/>
      <c r="Q92" s="111" t="s">
        <v>3</v>
      </c>
      <c r="R92" s="111" t="s">
        <v>4</v>
      </c>
      <c r="S92" s="34" t="s">
        <v>2</v>
      </c>
      <c r="T92" s="106" t="s">
        <v>19</v>
      </c>
      <c r="U92" s="343"/>
    </row>
    <row r="93" spans="2:21" ht="13.5">
      <c r="B93" s="16" t="s">
        <v>35</v>
      </c>
      <c r="C93" s="30"/>
      <c r="D93" s="31"/>
      <c r="E93" s="31"/>
      <c r="F93" s="30"/>
      <c r="G93" s="31"/>
      <c r="H93" s="21"/>
      <c r="I93" s="30"/>
      <c r="J93" s="31"/>
      <c r="K93" s="31"/>
      <c r="L93" s="31"/>
      <c r="M93" s="31"/>
      <c r="N93" s="31"/>
      <c r="O93" s="31"/>
      <c r="P93" s="21"/>
      <c r="Q93" s="21"/>
      <c r="R93" s="31"/>
      <c r="S93" s="31"/>
      <c r="T93" s="35"/>
      <c r="U93" s="35"/>
    </row>
    <row r="94" spans="2:21" ht="13.5">
      <c r="B94" s="6" t="s">
        <v>25</v>
      </c>
      <c r="C94" s="328">
        <f>ROUND(B14*C155,6)</f>
        <v>0.216809</v>
      </c>
      <c r="D94" s="328">
        <f>ROUND(B14*C156,6)</f>
        <v>0.028079</v>
      </c>
      <c r="E94" s="328">
        <f>C157</f>
        <v>0.007946</v>
      </c>
      <c r="F94" s="328">
        <f>C158</f>
        <v>0.0057</v>
      </c>
      <c r="G94" s="328">
        <f>C159</f>
        <v>0</v>
      </c>
      <c r="H94" s="364">
        <f>SUM(C94:G99)</f>
        <v>0.258534</v>
      </c>
      <c r="I94" s="362" t="s">
        <v>29</v>
      </c>
      <c r="J94" s="135">
        <v>0</v>
      </c>
      <c r="K94" s="360">
        <f>ROUND(B14*G171,6)</f>
        <v>0.033148</v>
      </c>
      <c r="L94" s="360">
        <f>C172</f>
        <v>0.001526</v>
      </c>
      <c r="M94" s="360">
        <f>C173</f>
        <v>0</v>
      </c>
      <c r="N94" s="362" t="s">
        <v>29</v>
      </c>
      <c r="O94" s="362" t="s">
        <v>29</v>
      </c>
      <c r="P94" s="33">
        <f>J94+K94+L94+M94</f>
        <v>0.034673999999999996</v>
      </c>
      <c r="Q94" s="360">
        <f>D177</f>
        <v>0.001336</v>
      </c>
      <c r="R94" s="360">
        <f>C178</f>
        <v>0.011292</v>
      </c>
      <c r="S94" s="135">
        <v>0</v>
      </c>
      <c r="T94" s="360">
        <f>C184</f>
        <v>0.005699</v>
      </c>
      <c r="U94" s="24">
        <f>Q94+R94+S94+T94</f>
        <v>0.018327</v>
      </c>
    </row>
    <row r="95" spans="2:21" ht="13.5">
      <c r="B95" s="6" t="s">
        <v>7</v>
      </c>
      <c r="C95" s="328"/>
      <c r="D95" s="328"/>
      <c r="E95" s="328"/>
      <c r="F95" s="328"/>
      <c r="G95" s="328"/>
      <c r="H95" s="364"/>
      <c r="I95" s="362"/>
      <c r="J95" s="135">
        <f>G164</f>
        <v>0.140077</v>
      </c>
      <c r="K95" s="360"/>
      <c r="L95" s="360"/>
      <c r="M95" s="360"/>
      <c r="N95" s="362"/>
      <c r="O95" s="362"/>
      <c r="P95" s="33">
        <f>J95+K94+L94+M94</f>
        <v>0.17475100000000002</v>
      </c>
      <c r="Q95" s="360"/>
      <c r="R95" s="360"/>
      <c r="S95" s="135">
        <f>C179</f>
        <v>0.0376</v>
      </c>
      <c r="T95" s="360"/>
      <c r="U95" s="24">
        <f>Q94+R94+S95+T94</f>
        <v>0.055927000000000004</v>
      </c>
    </row>
    <row r="96" spans="2:21" ht="13.5">
      <c r="B96" s="6" t="s">
        <v>8</v>
      </c>
      <c r="C96" s="328"/>
      <c r="D96" s="328"/>
      <c r="E96" s="328"/>
      <c r="F96" s="328"/>
      <c r="G96" s="328"/>
      <c r="H96" s="364"/>
      <c r="I96" s="362"/>
      <c r="J96" s="135">
        <f>G165</f>
        <v>0.128209</v>
      </c>
      <c r="K96" s="360"/>
      <c r="L96" s="360"/>
      <c r="M96" s="360"/>
      <c r="N96" s="362"/>
      <c r="O96" s="362"/>
      <c r="P96" s="33">
        <f>J96+K94+L94+M94</f>
        <v>0.16288299999999997</v>
      </c>
      <c r="Q96" s="360"/>
      <c r="R96" s="360"/>
      <c r="S96" s="135">
        <f>C180</f>
        <v>0.0217</v>
      </c>
      <c r="T96" s="360"/>
      <c r="U96" s="24">
        <f>Q94+R94+S96+T94</f>
        <v>0.040027</v>
      </c>
    </row>
    <row r="97" spans="2:21" ht="13.5">
      <c r="B97" s="6" t="s">
        <v>9</v>
      </c>
      <c r="C97" s="328"/>
      <c r="D97" s="328"/>
      <c r="E97" s="328"/>
      <c r="F97" s="328"/>
      <c r="G97" s="328"/>
      <c r="H97" s="364"/>
      <c r="I97" s="362"/>
      <c r="J97" s="135">
        <f>G166</f>
        <v>0.128749</v>
      </c>
      <c r="K97" s="360"/>
      <c r="L97" s="360"/>
      <c r="M97" s="360"/>
      <c r="N97" s="362"/>
      <c r="O97" s="362"/>
      <c r="P97" s="33">
        <f>J97+K94+L94+M94</f>
        <v>0.163423</v>
      </c>
      <c r="Q97" s="360"/>
      <c r="R97" s="360"/>
      <c r="S97" s="135">
        <f>C181</f>
        <v>0.0173</v>
      </c>
      <c r="T97" s="360"/>
      <c r="U97" s="24">
        <f>Q94+R94+S97+T94</f>
        <v>0.035627</v>
      </c>
    </row>
    <row r="98" spans="2:21" ht="13.5">
      <c r="B98" s="6" t="s">
        <v>10</v>
      </c>
      <c r="C98" s="328"/>
      <c r="D98" s="328"/>
      <c r="E98" s="328"/>
      <c r="F98" s="328"/>
      <c r="G98" s="328"/>
      <c r="H98" s="364"/>
      <c r="I98" s="362"/>
      <c r="J98" s="135">
        <f>G167</f>
        <v>0.096202</v>
      </c>
      <c r="K98" s="360"/>
      <c r="L98" s="360"/>
      <c r="M98" s="360"/>
      <c r="N98" s="362"/>
      <c r="O98" s="362"/>
      <c r="P98" s="33">
        <f>J98+K94+L94+M94</f>
        <v>0.130876</v>
      </c>
      <c r="Q98" s="360"/>
      <c r="R98" s="360"/>
      <c r="S98" s="135">
        <f>C182</f>
        <v>0.012</v>
      </c>
      <c r="T98" s="360"/>
      <c r="U98" s="24">
        <f>Q94+R94+S98+T94</f>
        <v>0.030327</v>
      </c>
    </row>
    <row r="99" spans="2:21" ht="13.5">
      <c r="B99" s="6" t="s">
        <v>11</v>
      </c>
      <c r="C99" s="329"/>
      <c r="D99" s="329"/>
      <c r="E99" s="329"/>
      <c r="F99" s="329"/>
      <c r="G99" s="329"/>
      <c r="H99" s="365"/>
      <c r="I99" s="363"/>
      <c r="J99" s="135">
        <f>G168</f>
        <v>0.04873</v>
      </c>
      <c r="K99" s="361"/>
      <c r="L99" s="361"/>
      <c r="M99" s="361"/>
      <c r="N99" s="363"/>
      <c r="O99" s="363"/>
      <c r="P99" s="33">
        <f>J99+K94+L94+M94</f>
        <v>0.083404</v>
      </c>
      <c r="Q99" s="361"/>
      <c r="R99" s="361"/>
      <c r="S99" s="135">
        <f>C183</f>
        <v>0.0042</v>
      </c>
      <c r="T99" s="361"/>
      <c r="U99" s="24">
        <f>Q94+R94+S99+T94</f>
        <v>0.022527</v>
      </c>
    </row>
    <row r="100" spans="2:21" ht="13.5">
      <c r="B100" s="55" t="s">
        <v>34</v>
      </c>
      <c r="C100" s="48"/>
      <c r="D100" s="52"/>
      <c r="E100" s="48"/>
      <c r="F100" s="72"/>
      <c r="G100" s="52"/>
      <c r="H100" s="49"/>
      <c r="I100" s="70"/>
      <c r="J100" s="50"/>
      <c r="K100" s="53"/>
      <c r="L100" s="50"/>
      <c r="M100" s="50"/>
      <c r="N100" s="50"/>
      <c r="O100" s="50"/>
      <c r="P100" s="49"/>
      <c r="Q100" s="49"/>
      <c r="R100" s="50"/>
      <c r="S100" s="53"/>
      <c r="T100" s="36"/>
      <c r="U100" s="36"/>
    </row>
    <row r="101" spans="2:40" s="9" customFormat="1" ht="13.5">
      <c r="B101" s="56" t="s">
        <v>45</v>
      </c>
      <c r="C101" s="327" t="s">
        <v>29</v>
      </c>
      <c r="D101" s="327" t="s">
        <v>29</v>
      </c>
      <c r="E101" s="335">
        <f>E157</f>
        <v>78.35</v>
      </c>
      <c r="F101" s="327" t="s">
        <v>29</v>
      </c>
      <c r="G101" s="327" t="s">
        <v>29</v>
      </c>
      <c r="H101" s="356">
        <f>SUM(C101:G103)</f>
        <v>78.35</v>
      </c>
      <c r="I101" s="73">
        <f>G161</f>
        <v>62.19</v>
      </c>
      <c r="J101" s="327" t="s">
        <v>29</v>
      </c>
      <c r="K101" s="327" t="s">
        <v>29</v>
      </c>
      <c r="L101" s="327" t="s">
        <v>29</v>
      </c>
      <c r="M101" s="327" t="s">
        <v>29</v>
      </c>
      <c r="N101" s="358">
        <f>G174</f>
        <v>0</v>
      </c>
      <c r="O101" s="358">
        <f>G175</f>
        <v>0</v>
      </c>
      <c r="P101" s="57">
        <f>I101+N101+O101</f>
        <v>62.19</v>
      </c>
      <c r="Q101" s="327" t="s">
        <v>29</v>
      </c>
      <c r="R101" s="327" t="s">
        <v>29</v>
      </c>
      <c r="S101" s="358">
        <f>D179</f>
        <v>-27.01</v>
      </c>
      <c r="T101" s="327" t="s">
        <v>29</v>
      </c>
      <c r="U101" s="356">
        <f>S101</f>
        <v>-27.01</v>
      </c>
      <c r="W101" s="51"/>
      <c r="AH101" s="39"/>
      <c r="AI101" s="39"/>
      <c r="AJ101" s="39"/>
      <c r="AK101" s="39"/>
      <c r="AL101" s="39"/>
      <c r="AM101" s="39"/>
      <c r="AN101" s="39"/>
    </row>
    <row r="102" spans="2:21" ht="13.5">
      <c r="B102" s="56" t="s">
        <v>23</v>
      </c>
      <c r="C102" s="328"/>
      <c r="D102" s="328"/>
      <c r="E102" s="335"/>
      <c r="F102" s="328"/>
      <c r="G102" s="328"/>
      <c r="H102" s="356"/>
      <c r="I102" s="73">
        <f>G162</f>
        <v>437.76118058486577</v>
      </c>
      <c r="J102" s="328"/>
      <c r="K102" s="328"/>
      <c r="L102" s="328"/>
      <c r="M102" s="328"/>
      <c r="N102" s="358"/>
      <c r="O102" s="358"/>
      <c r="P102" s="57">
        <f>I102+N101+O101</f>
        <v>437.76118058486577</v>
      </c>
      <c r="Q102" s="328"/>
      <c r="R102" s="328"/>
      <c r="S102" s="358"/>
      <c r="T102" s="328"/>
      <c r="U102" s="356"/>
    </row>
    <row r="103" spans="2:21" ht="13.5">
      <c r="B103" s="54" t="s">
        <v>24</v>
      </c>
      <c r="C103" s="329"/>
      <c r="D103" s="329"/>
      <c r="E103" s="336"/>
      <c r="F103" s="329"/>
      <c r="G103" s="329"/>
      <c r="H103" s="357"/>
      <c r="I103" s="74">
        <f>G163</f>
        <v>1182.3580185474293</v>
      </c>
      <c r="J103" s="329"/>
      <c r="K103" s="329"/>
      <c r="L103" s="329"/>
      <c r="M103" s="329"/>
      <c r="N103" s="359"/>
      <c r="O103" s="359"/>
      <c r="P103" s="58">
        <f>I103+N101+O101</f>
        <v>1182.3580185474293</v>
      </c>
      <c r="Q103" s="329"/>
      <c r="R103" s="329"/>
      <c r="S103" s="359"/>
      <c r="T103" s="329"/>
      <c r="U103" s="357"/>
    </row>
    <row r="104" spans="2:40" s="9" customFormat="1" ht="25.5" customHeight="1">
      <c r="B104" s="112" t="s">
        <v>38</v>
      </c>
      <c r="C104" s="332" t="s">
        <v>43</v>
      </c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  <c r="U104" s="334"/>
      <c r="V104" s="113"/>
      <c r="W104" s="113"/>
      <c r="X104" s="113"/>
      <c r="Y104" s="113"/>
      <c r="Z104" s="113"/>
      <c r="AH104" s="39"/>
      <c r="AI104" s="39"/>
      <c r="AJ104" s="39"/>
      <c r="AK104" s="39"/>
      <c r="AL104" s="39"/>
      <c r="AM104" s="39"/>
      <c r="AN104" s="39"/>
    </row>
    <row r="105" spans="2:21" ht="13.5">
      <c r="B105" s="71"/>
      <c r="C105" s="46"/>
      <c r="D105" s="46"/>
      <c r="E105" s="46"/>
      <c r="F105" s="46"/>
      <c r="G105" s="46"/>
      <c r="H105" s="47"/>
      <c r="I105" s="80"/>
      <c r="J105" s="80"/>
      <c r="K105" s="80"/>
      <c r="L105" s="80"/>
      <c r="M105" s="80"/>
      <c r="N105" s="80"/>
      <c r="O105" s="80"/>
      <c r="P105" s="47"/>
      <c r="Q105" s="47"/>
      <c r="R105" s="80"/>
      <c r="S105" s="80"/>
      <c r="T105" s="9"/>
      <c r="U105" s="9"/>
    </row>
    <row r="106" spans="2:21" ht="13.5">
      <c r="B106" s="9"/>
      <c r="C106" s="9"/>
      <c r="D106" s="9"/>
      <c r="E106" s="9"/>
      <c r="F106" s="9"/>
      <c r="G106" s="9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2:21" ht="24" customHeight="1">
      <c r="B107" s="114" t="s">
        <v>56</v>
      </c>
      <c r="C107" s="12"/>
      <c r="D107" s="12"/>
      <c r="E107" s="12"/>
      <c r="F107" s="12"/>
      <c r="G107" s="12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2:21" ht="15" customHeight="1">
      <c r="B108" s="105" t="s">
        <v>44</v>
      </c>
      <c r="C108" s="12"/>
      <c r="D108" s="12"/>
      <c r="E108" s="12"/>
      <c r="F108" s="12"/>
      <c r="G108" s="12"/>
      <c r="H108" s="340" t="s">
        <v>28</v>
      </c>
      <c r="I108" s="10"/>
      <c r="J108" s="10"/>
      <c r="K108" s="10"/>
      <c r="L108" s="10"/>
      <c r="M108" s="10"/>
      <c r="N108" s="10"/>
      <c r="O108" s="10"/>
      <c r="P108" s="340" t="s">
        <v>47</v>
      </c>
      <c r="Q108" s="117"/>
      <c r="R108" s="10"/>
      <c r="S108" s="10"/>
      <c r="T108" s="10"/>
      <c r="U108" s="340" t="s">
        <v>30</v>
      </c>
    </row>
    <row r="109" spans="2:21" ht="15" customHeight="1">
      <c r="B109" s="115" t="s">
        <v>42</v>
      </c>
      <c r="C109" s="12"/>
      <c r="D109" s="12"/>
      <c r="E109" s="12"/>
      <c r="F109" s="12"/>
      <c r="G109" s="12"/>
      <c r="H109" s="341"/>
      <c r="I109" s="10"/>
      <c r="J109" s="10"/>
      <c r="K109" s="10"/>
      <c r="L109" s="10"/>
      <c r="M109" s="10"/>
      <c r="N109" s="10"/>
      <c r="O109" s="10"/>
      <c r="P109" s="341"/>
      <c r="Q109" s="117"/>
      <c r="R109" s="10"/>
      <c r="S109" s="10"/>
      <c r="T109" s="10"/>
      <c r="U109" s="341"/>
    </row>
    <row r="110" spans="2:21" ht="13.5">
      <c r="B110" s="103" t="s">
        <v>59</v>
      </c>
      <c r="C110" s="82" t="s">
        <v>13</v>
      </c>
      <c r="D110" s="82" t="s">
        <v>14</v>
      </c>
      <c r="E110" s="82" t="s">
        <v>0</v>
      </c>
      <c r="F110" s="107" t="s">
        <v>15</v>
      </c>
      <c r="G110" s="109" t="s">
        <v>16</v>
      </c>
      <c r="H110" s="343"/>
      <c r="I110" s="111" t="s">
        <v>17</v>
      </c>
      <c r="J110" s="34" t="s">
        <v>18</v>
      </c>
      <c r="K110" s="34" t="s">
        <v>6</v>
      </c>
      <c r="L110" s="34" t="s">
        <v>5</v>
      </c>
      <c r="M110" s="34" t="s">
        <v>1</v>
      </c>
      <c r="N110" s="45" t="s">
        <v>26</v>
      </c>
      <c r="O110" s="108" t="s">
        <v>27</v>
      </c>
      <c r="P110" s="343"/>
      <c r="Q110" s="34" t="s">
        <v>3</v>
      </c>
      <c r="R110" s="111" t="s">
        <v>4</v>
      </c>
      <c r="S110" s="34" t="s">
        <v>2</v>
      </c>
      <c r="T110" s="106" t="s">
        <v>19</v>
      </c>
      <c r="U110" s="343"/>
    </row>
    <row r="111" spans="2:21" ht="13.5">
      <c r="B111" s="16" t="s">
        <v>35</v>
      </c>
      <c r="C111" s="30"/>
      <c r="D111" s="31"/>
      <c r="E111" s="31"/>
      <c r="F111" s="30"/>
      <c r="G111" s="31"/>
      <c r="H111" s="32"/>
      <c r="I111" s="31"/>
      <c r="J111" s="30"/>
      <c r="K111" s="31"/>
      <c r="L111" s="31"/>
      <c r="M111" s="31"/>
      <c r="N111" s="31"/>
      <c r="O111" s="31"/>
      <c r="P111" s="21"/>
      <c r="Q111" s="21"/>
      <c r="R111" s="30"/>
      <c r="S111" s="31"/>
      <c r="T111" s="36"/>
      <c r="U111" s="36"/>
    </row>
    <row r="112" spans="2:21" ht="13.5">
      <c r="B112" s="6" t="s">
        <v>25</v>
      </c>
      <c r="C112" s="328">
        <f>ROUND(B14*C155,6)</f>
        <v>0.216809</v>
      </c>
      <c r="D112" s="328">
        <f>ROUND(B14*C156,6)</f>
        <v>0.028079</v>
      </c>
      <c r="E112" s="328">
        <f>C157</f>
        <v>0.007946</v>
      </c>
      <c r="F112" s="328">
        <f>C158</f>
        <v>0.0057</v>
      </c>
      <c r="G112" s="328">
        <f>C159</f>
        <v>0</v>
      </c>
      <c r="H112" s="364">
        <f>SUM(C112:G117)</f>
        <v>0.258534</v>
      </c>
      <c r="I112" s="362" t="s">
        <v>29</v>
      </c>
      <c r="J112" s="139">
        <v>0</v>
      </c>
      <c r="K112" s="360">
        <f>ROUND(B14*H171,6)</f>
        <v>0.030346</v>
      </c>
      <c r="L112" s="360">
        <f>C172</f>
        <v>0.001526</v>
      </c>
      <c r="M112" s="360">
        <f>C173</f>
        <v>0</v>
      </c>
      <c r="N112" s="362" t="s">
        <v>29</v>
      </c>
      <c r="O112" s="362" t="s">
        <v>29</v>
      </c>
      <c r="P112" s="33">
        <f>J112+K112+L112+M112</f>
        <v>0.031872000000000004</v>
      </c>
      <c r="Q112" s="360">
        <f>D177</f>
        <v>0.001336</v>
      </c>
      <c r="R112" s="368">
        <f>C178</f>
        <v>0.011292</v>
      </c>
      <c r="S112" s="135">
        <v>0</v>
      </c>
      <c r="T112" s="360">
        <f>C184</f>
        <v>0.005699</v>
      </c>
      <c r="U112" s="33">
        <f>Q112+R112+S112+T112</f>
        <v>0.018327</v>
      </c>
    </row>
    <row r="113" spans="2:21" ht="13.5">
      <c r="B113" s="6" t="s">
        <v>7</v>
      </c>
      <c r="C113" s="328"/>
      <c r="D113" s="328"/>
      <c r="E113" s="328"/>
      <c r="F113" s="328"/>
      <c r="G113" s="328"/>
      <c r="H113" s="364"/>
      <c r="I113" s="362"/>
      <c r="J113" s="139">
        <f>H164</f>
        <v>0.194247</v>
      </c>
      <c r="K113" s="360"/>
      <c r="L113" s="360"/>
      <c r="M113" s="360"/>
      <c r="N113" s="362"/>
      <c r="O113" s="362"/>
      <c r="P113" s="33">
        <f>J113+K112+L112+M112</f>
        <v>0.22611900000000001</v>
      </c>
      <c r="Q113" s="360"/>
      <c r="R113" s="368"/>
      <c r="S113" s="135">
        <f>C179</f>
        <v>0.0376</v>
      </c>
      <c r="T113" s="360"/>
      <c r="U113" s="33">
        <f>Q112+R112+S113+T112</f>
        <v>0.055927000000000004</v>
      </c>
    </row>
    <row r="114" spans="2:21" ht="13.5">
      <c r="B114" s="6" t="s">
        <v>8</v>
      </c>
      <c r="C114" s="328"/>
      <c r="D114" s="328"/>
      <c r="E114" s="328"/>
      <c r="F114" s="328"/>
      <c r="G114" s="328"/>
      <c r="H114" s="364"/>
      <c r="I114" s="362"/>
      <c r="J114" s="139">
        <f>H165</f>
        <v>0.177789</v>
      </c>
      <c r="K114" s="360"/>
      <c r="L114" s="360"/>
      <c r="M114" s="360"/>
      <c r="N114" s="362"/>
      <c r="O114" s="362"/>
      <c r="P114" s="33">
        <f>J114+K112+L112+M112</f>
        <v>0.20966100000000001</v>
      </c>
      <c r="Q114" s="360"/>
      <c r="R114" s="368"/>
      <c r="S114" s="135">
        <f>C180</f>
        <v>0.0217</v>
      </c>
      <c r="T114" s="360"/>
      <c r="U114" s="33">
        <f>Q112+R112+S114+T112</f>
        <v>0.040027</v>
      </c>
    </row>
    <row r="115" spans="2:21" ht="13.5">
      <c r="B115" s="6" t="s">
        <v>9</v>
      </c>
      <c r="C115" s="328"/>
      <c r="D115" s="328"/>
      <c r="E115" s="328"/>
      <c r="F115" s="328"/>
      <c r="G115" s="328"/>
      <c r="H115" s="364"/>
      <c r="I115" s="362"/>
      <c r="J115" s="139">
        <f>H166</f>
        <v>0.178537</v>
      </c>
      <c r="K115" s="360"/>
      <c r="L115" s="360"/>
      <c r="M115" s="360"/>
      <c r="N115" s="362"/>
      <c r="O115" s="362"/>
      <c r="P115" s="33">
        <f>J115+K112+L112+M112</f>
        <v>0.210409</v>
      </c>
      <c r="Q115" s="360"/>
      <c r="R115" s="368"/>
      <c r="S115" s="135">
        <f>C181</f>
        <v>0.0173</v>
      </c>
      <c r="T115" s="360"/>
      <c r="U115" s="33">
        <f>Q112+R112+S115+T112</f>
        <v>0.035627</v>
      </c>
    </row>
    <row r="116" spans="2:21" ht="13.5">
      <c r="B116" s="6" t="s">
        <v>10</v>
      </c>
      <c r="C116" s="328"/>
      <c r="D116" s="328"/>
      <c r="E116" s="328"/>
      <c r="F116" s="328"/>
      <c r="G116" s="328"/>
      <c r="H116" s="364"/>
      <c r="I116" s="362"/>
      <c r="J116" s="139">
        <f>H167</f>
        <v>0.133404</v>
      </c>
      <c r="K116" s="360"/>
      <c r="L116" s="360"/>
      <c r="M116" s="360"/>
      <c r="N116" s="362"/>
      <c r="O116" s="362"/>
      <c r="P116" s="33">
        <f>J116+K112+L112+M112</f>
        <v>0.165276</v>
      </c>
      <c r="Q116" s="360"/>
      <c r="R116" s="368"/>
      <c r="S116" s="135">
        <f>C182</f>
        <v>0.012</v>
      </c>
      <c r="T116" s="360"/>
      <c r="U116" s="33">
        <f>Q112+R112+S116+T112</f>
        <v>0.030327</v>
      </c>
    </row>
    <row r="117" spans="2:21" ht="13.5">
      <c r="B117" s="6" t="s">
        <v>11</v>
      </c>
      <c r="C117" s="329"/>
      <c r="D117" s="329"/>
      <c r="E117" s="329"/>
      <c r="F117" s="329"/>
      <c r="G117" s="329"/>
      <c r="H117" s="365"/>
      <c r="I117" s="363"/>
      <c r="J117" s="139">
        <f>H168</f>
        <v>0.067575</v>
      </c>
      <c r="K117" s="361"/>
      <c r="L117" s="361"/>
      <c r="M117" s="361"/>
      <c r="N117" s="363"/>
      <c r="O117" s="363"/>
      <c r="P117" s="33">
        <f>J117+K112+L112+M112</f>
        <v>0.099447</v>
      </c>
      <c r="Q117" s="361"/>
      <c r="R117" s="369"/>
      <c r="S117" s="136">
        <f>C183</f>
        <v>0.0042</v>
      </c>
      <c r="T117" s="361"/>
      <c r="U117" s="33">
        <f>Q112+R112+S117+T112</f>
        <v>0.022527</v>
      </c>
    </row>
    <row r="118" spans="2:21" ht="13.5">
      <c r="B118" s="55" t="s">
        <v>34</v>
      </c>
      <c r="C118" s="48"/>
      <c r="D118" s="72"/>
      <c r="E118" s="48"/>
      <c r="F118" s="72"/>
      <c r="G118" s="72"/>
      <c r="H118" s="75"/>
      <c r="I118" s="50"/>
      <c r="J118" s="53"/>
      <c r="K118" s="50"/>
      <c r="L118" s="50"/>
      <c r="M118" s="53"/>
      <c r="N118" s="50"/>
      <c r="O118" s="53"/>
      <c r="P118" s="49"/>
      <c r="Q118" s="49"/>
      <c r="R118" s="53"/>
      <c r="S118" s="50"/>
      <c r="T118" s="36"/>
      <c r="U118" s="36"/>
    </row>
    <row r="119" spans="2:40" s="9" customFormat="1" ht="13.5">
      <c r="B119" s="56" t="s">
        <v>45</v>
      </c>
      <c r="C119" s="327" t="s">
        <v>29</v>
      </c>
      <c r="D119" s="327" t="s">
        <v>29</v>
      </c>
      <c r="E119" s="335">
        <f>E157</f>
        <v>78.35</v>
      </c>
      <c r="F119" s="327" t="s">
        <v>29</v>
      </c>
      <c r="G119" s="327" t="s">
        <v>29</v>
      </c>
      <c r="H119" s="356">
        <f>SUM(C119:G121)</f>
        <v>78.35</v>
      </c>
      <c r="I119" s="137">
        <f>H161</f>
        <v>72.61</v>
      </c>
      <c r="J119" s="327" t="s">
        <v>29</v>
      </c>
      <c r="K119" s="327" t="s">
        <v>29</v>
      </c>
      <c r="L119" s="327" t="s">
        <v>29</v>
      </c>
      <c r="M119" s="327" t="s">
        <v>29</v>
      </c>
      <c r="N119" s="358">
        <f>H174</f>
        <v>0</v>
      </c>
      <c r="O119" s="358">
        <f>H175</f>
        <v>0</v>
      </c>
      <c r="P119" s="57">
        <f>I119+N119+O119</f>
        <v>72.61</v>
      </c>
      <c r="Q119" s="346" t="s">
        <v>29</v>
      </c>
      <c r="R119" s="346" t="s">
        <v>29</v>
      </c>
      <c r="S119" s="358">
        <f>D179</f>
        <v>-27.01</v>
      </c>
      <c r="T119" s="327" t="s">
        <v>29</v>
      </c>
      <c r="U119" s="356">
        <f>S119</f>
        <v>-27.01</v>
      </c>
      <c r="W119" s="51"/>
      <c r="AH119" s="39"/>
      <c r="AI119" s="39"/>
      <c r="AJ119" s="39"/>
      <c r="AK119" s="39"/>
      <c r="AL119" s="39"/>
      <c r="AM119" s="39"/>
      <c r="AN119" s="39"/>
    </row>
    <row r="120" spans="2:21" ht="13.5">
      <c r="B120" s="56" t="s">
        <v>23</v>
      </c>
      <c r="C120" s="328"/>
      <c r="D120" s="328"/>
      <c r="E120" s="335"/>
      <c r="F120" s="328"/>
      <c r="G120" s="328"/>
      <c r="H120" s="356"/>
      <c r="I120" s="137">
        <f>H162</f>
        <v>487.68863272077385</v>
      </c>
      <c r="J120" s="328"/>
      <c r="K120" s="328"/>
      <c r="L120" s="328"/>
      <c r="M120" s="328"/>
      <c r="N120" s="358"/>
      <c r="O120" s="358"/>
      <c r="P120" s="57">
        <f>I120+N119+O119</f>
        <v>487.68863272077385</v>
      </c>
      <c r="Q120" s="347"/>
      <c r="R120" s="347"/>
      <c r="S120" s="358"/>
      <c r="T120" s="328"/>
      <c r="U120" s="356"/>
    </row>
    <row r="121" spans="2:21" ht="13.5">
      <c r="B121" s="54" t="s">
        <v>24</v>
      </c>
      <c r="C121" s="329"/>
      <c r="D121" s="329"/>
      <c r="E121" s="336"/>
      <c r="F121" s="329"/>
      <c r="G121" s="329"/>
      <c r="H121" s="357"/>
      <c r="I121" s="138">
        <f>H163</f>
        <v>1343.4529168249296</v>
      </c>
      <c r="J121" s="329"/>
      <c r="K121" s="329"/>
      <c r="L121" s="329"/>
      <c r="M121" s="329"/>
      <c r="N121" s="359"/>
      <c r="O121" s="359"/>
      <c r="P121" s="58">
        <f>I121+N119+O119</f>
        <v>1343.4529168249296</v>
      </c>
      <c r="Q121" s="348"/>
      <c r="R121" s="348"/>
      <c r="S121" s="359"/>
      <c r="T121" s="329"/>
      <c r="U121" s="357"/>
    </row>
    <row r="122" spans="2:40" s="9" customFormat="1" ht="25.5" customHeight="1">
      <c r="B122" s="112" t="s">
        <v>38</v>
      </c>
      <c r="C122" s="332" t="s">
        <v>43</v>
      </c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33"/>
      <c r="T122" s="333"/>
      <c r="U122" s="334"/>
      <c r="V122" s="113"/>
      <c r="W122" s="113"/>
      <c r="X122" s="113"/>
      <c r="Y122" s="113"/>
      <c r="Z122" s="113"/>
      <c r="AH122" s="39"/>
      <c r="AI122" s="39"/>
      <c r="AJ122" s="39"/>
      <c r="AK122" s="39"/>
      <c r="AL122" s="39"/>
      <c r="AM122" s="39"/>
      <c r="AN122" s="39"/>
    </row>
    <row r="123" spans="2:21" ht="13.5">
      <c r="B123" s="71"/>
      <c r="H123" s="2"/>
      <c r="I123" s="2"/>
      <c r="J123" s="2"/>
      <c r="K123" s="2"/>
      <c r="L123" s="2"/>
      <c r="M123" s="2"/>
      <c r="N123" s="2"/>
      <c r="O123" s="2"/>
      <c r="P123" s="3"/>
      <c r="Q123" s="3"/>
      <c r="R123" s="2"/>
      <c r="S123" s="2"/>
      <c r="T123" s="2"/>
      <c r="U123" s="2"/>
    </row>
    <row r="124" spans="8:21" ht="13.5">
      <c r="H124" s="2"/>
      <c r="I124" s="2"/>
      <c r="J124" s="2"/>
      <c r="K124" s="2"/>
      <c r="L124" s="2"/>
      <c r="M124" s="2"/>
      <c r="N124" s="2"/>
      <c r="O124" s="2"/>
      <c r="P124" s="3"/>
      <c r="Q124" s="3"/>
      <c r="R124" s="2"/>
      <c r="S124" s="2"/>
      <c r="T124" s="2"/>
      <c r="U124" s="2"/>
    </row>
    <row r="125" spans="8:21" ht="13.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8:21" ht="13.5">
      <c r="H126" s="2"/>
      <c r="I126" s="2"/>
      <c r="J126" s="2"/>
      <c r="K126" s="2"/>
      <c r="L126" s="2"/>
      <c r="M126" s="2"/>
      <c r="N126" s="2"/>
      <c r="O126" s="2"/>
      <c r="P126" s="3"/>
      <c r="Q126" s="3"/>
      <c r="R126" s="2"/>
      <c r="S126" s="2"/>
      <c r="T126" s="2"/>
      <c r="U126" s="2"/>
    </row>
    <row r="127" spans="8:21" ht="13.5">
      <c r="H127" s="7"/>
      <c r="I127" s="7"/>
      <c r="J127" s="7"/>
      <c r="K127" s="7"/>
      <c r="L127" s="7"/>
      <c r="M127" s="7"/>
      <c r="N127" s="7"/>
      <c r="O127" s="7"/>
      <c r="P127" s="8"/>
      <c r="Q127" s="8"/>
      <c r="R127" s="7"/>
      <c r="S127" s="7"/>
      <c r="T127" s="7"/>
      <c r="U127" s="7"/>
    </row>
    <row r="128" spans="8:21" ht="13.5">
      <c r="H128" s="7"/>
      <c r="I128" s="7"/>
      <c r="J128" s="7"/>
      <c r="K128" s="7"/>
      <c r="L128" s="7"/>
      <c r="M128" s="7"/>
      <c r="N128" s="7"/>
      <c r="O128" s="7"/>
      <c r="P128" s="8"/>
      <c r="Q128" s="8"/>
      <c r="R128" s="7"/>
      <c r="S128" s="7"/>
      <c r="T128" s="7"/>
      <c r="U128" s="7"/>
    </row>
    <row r="129" spans="8:40" ht="13.5">
      <c r="H129" s="7"/>
      <c r="I129" s="7"/>
      <c r="J129" s="7"/>
      <c r="K129" s="7"/>
      <c r="L129" s="7"/>
      <c r="M129" s="7"/>
      <c r="N129" s="7"/>
      <c r="O129" s="7"/>
      <c r="P129" s="8"/>
      <c r="Q129" s="8"/>
      <c r="R129" s="7"/>
      <c r="S129" s="7"/>
      <c r="T129" s="7"/>
      <c r="U129" s="7"/>
      <c r="V129" s="1"/>
      <c r="W129" s="9"/>
      <c r="AH129" s="1"/>
      <c r="AI129" s="1"/>
      <c r="AJ129" s="1"/>
      <c r="AK129" s="1"/>
      <c r="AL129" s="1"/>
      <c r="AM129" s="1"/>
      <c r="AN129" s="1"/>
    </row>
    <row r="130" spans="8:40" ht="13.5">
      <c r="H130" s="7"/>
      <c r="I130" s="7"/>
      <c r="J130" s="7"/>
      <c r="K130" s="7"/>
      <c r="L130" s="7"/>
      <c r="M130" s="7"/>
      <c r="N130" s="7"/>
      <c r="O130" s="7"/>
      <c r="P130" s="8"/>
      <c r="Q130" s="8"/>
      <c r="R130" s="7"/>
      <c r="S130" s="7"/>
      <c r="T130" s="7"/>
      <c r="U130" s="7"/>
      <c r="V130" s="1"/>
      <c r="W130" s="9"/>
      <c r="AH130" s="1"/>
      <c r="AI130" s="1"/>
      <c r="AJ130" s="1"/>
      <c r="AK130" s="1"/>
      <c r="AL130" s="1"/>
      <c r="AM130" s="1"/>
      <c r="AN130" s="1"/>
    </row>
    <row r="131" spans="8:40" ht="13.5">
      <c r="H131" s="7"/>
      <c r="I131" s="7"/>
      <c r="J131" s="7"/>
      <c r="K131" s="7"/>
      <c r="L131" s="7"/>
      <c r="M131" s="7"/>
      <c r="N131" s="7"/>
      <c r="O131" s="7"/>
      <c r="P131" s="8"/>
      <c r="Q131" s="8"/>
      <c r="R131" s="7"/>
      <c r="S131" s="7"/>
      <c r="T131" s="7"/>
      <c r="U131" s="7"/>
      <c r="V131" s="1"/>
      <c r="W131" s="9"/>
      <c r="AH131" s="1"/>
      <c r="AI131" s="1"/>
      <c r="AJ131" s="1"/>
      <c r="AK131" s="1"/>
      <c r="AL131" s="1"/>
      <c r="AM131" s="1"/>
      <c r="AN131" s="1"/>
    </row>
    <row r="132" spans="8:40" ht="13.5">
      <c r="H132" s="7"/>
      <c r="I132" s="7"/>
      <c r="J132" s="7"/>
      <c r="K132" s="7"/>
      <c r="L132" s="7"/>
      <c r="M132" s="7"/>
      <c r="N132" s="7"/>
      <c r="O132" s="7"/>
      <c r="P132" s="8"/>
      <c r="Q132" s="8"/>
      <c r="R132" s="7"/>
      <c r="S132" s="7"/>
      <c r="T132" s="7"/>
      <c r="U132" s="7"/>
      <c r="V132" s="1"/>
      <c r="W132" s="9"/>
      <c r="AH132" s="1"/>
      <c r="AI132" s="1"/>
      <c r="AJ132" s="1"/>
      <c r="AK132" s="1"/>
      <c r="AL132" s="1"/>
      <c r="AM132" s="1"/>
      <c r="AN132" s="1"/>
    </row>
    <row r="133" spans="8:40" ht="13.5">
      <c r="H133" s="2"/>
      <c r="I133" s="2"/>
      <c r="J133" s="2"/>
      <c r="K133" s="2"/>
      <c r="L133" s="2"/>
      <c r="M133" s="2"/>
      <c r="N133" s="2"/>
      <c r="O133" s="2"/>
      <c r="P133" s="3"/>
      <c r="Q133" s="3"/>
      <c r="R133" s="2"/>
      <c r="S133" s="2"/>
      <c r="T133" s="2"/>
      <c r="U133" s="2"/>
      <c r="V133" s="1"/>
      <c r="W133" s="9"/>
      <c r="AH133" s="1"/>
      <c r="AI133" s="1"/>
      <c r="AJ133" s="1"/>
      <c r="AK133" s="1"/>
      <c r="AL133" s="1"/>
      <c r="AM133" s="1"/>
      <c r="AN133" s="1"/>
    </row>
    <row r="150" spans="2:40" ht="13.5">
      <c r="B150" s="68"/>
      <c r="V150" s="1"/>
      <c r="W150" s="9"/>
      <c r="AH150" s="1"/>
      <c r="AI150" s="1"/>
      <c r="AJ150" s="1"/>
      <c r="AK150" s="1"/>
      <c r="AL150" s="1"/>
      <c r="AM150" s="1"/>
      <c r="AN150" s="1"/>
    </row>
    <row r="151" spans="2:40" ht="13.5">
      <c r="B151" s="68"/>
      <c r="V151" s="1"/>
      <c r="W151" s="9"/>
      <c r="AH151" s="1"/>
      <c r="AI151" s="1"/>
      <c r="AJ151" s="1"/>
      <c r="AK151" s="1"/>
      <c r="AL151" s="1"/>
      <c r="AM151" s="1"/>
      <c r="AN151" s="1"/>
    </row>
    <row r="152" spans="2:40" ht="13.5">
      <c r="B152" s="68"/>
      <c r="V152" s="1"/>
      <c r="W152" s="9"/>
      <c r="AH152" s="1"/>
      <c r="AI152" s="1"/>
      <c r="AJ152" s="1"/>
      <c r="AK152" s="1"/>
      <c r="AL152" s="1"/>
      <c r="AM152" s="1"/>
      <c r="AN152" s="1"/>
    </row>
    <row r="153" spans="2:40" ht="13.5">
      <c r="B153" s="68"/>
      <c r="V153" s="1"/>
      <c r="W153" s="9"/>
      <c r="AH153" s="1"/>
      <c r="AI153" s="1"/>
      <c r="AJ153" s="1"/>
      <c r="AK153" s="1"/>
      <c r="AL153" s="1"/>
      <c r="AM153" s="1"/>
      <c r="AN153" s="1"/>
    </row>
    <row r="154" spans="2:26" s="127" customFormat="1" ht="13.5">
      <c r="B154" s="133"/>
      <c r="W154" s="128"/>
      <c r="X154" s="128"/>
      <c r="Y154" s="128"/>
      <c r="Z154" s="128"/>
    </row>
    <row r="155" spans="2:26" s="127" customFormat="1" ht="12.75" customHeight="1">
      <c r="B155" s="125" t="s">
        <v>13</v>
      </c>
      <c r="C155" s="126">
        <v>5.628469</v>
      </c>
      <c r="W155" s="128"/>
      <c r="X155" s="128"/>
      <c r="Y155" s="128"/>
      <c r="Z155" s="128"/>
    </row>
    <row r="156" spans="2:26" s="127" customFormat="1" ht="12.75" customHeight="1">
      <c r="B156" s="125" t="s">
        <v>14</v>
      </c>
      <c r="C156" s="126">
        <v>0.728945</v>
      </c>
      <c r="W156" s="128"/>
      <c r="X156" s="128"/>
      <c r="Y156" s="128"/>
      <c r="Z156" s="128"/>
    </row>
    <row r="157" spans="2:26" s="127" customFormat="1" ht="12.75" customHeight="1">
      <c r="B157" s="129" t="s">
        <v>0</v>
      </c>
      <c r="C157" s="130">
        <v>0.007946</v>
      </c>
      <c r="D157" s="131">
        <v>59.65</v>
      </c>
      <c r="E157" s="131">
        <v>78.35</v>
      </c>
      <c r="W157" s="128"/>
      <c r="X157" s="128"/>
      <c r="Y157" s="128"/>
      <c r="Z157" s="128"/>
    </row>
    <row r="158" spans="2:26" s="127" customFormat="1" ht="12.75" customHeight="1">
      <c r="B158" s="129" t="s">
        <v>15</v>
      </c>
      <c r="C158" s="130">
        <v>0.0057</v>
      </c>
      <c r="D158" s="132"/>
      <c r="W158" s="128"/>
      <c r="X158" s="128"/>
      <c r="Y158" s="128"/>
      <c r="Z158" s="128"/>
    </row>
    <row r="159" spans="2:26" s="127" customFormat="1" ht="12.75" customHeight="1">
      <c r="B159" s="129" t="s">
        <v>16</v>
      </c>
      <c r="C159" s="130">
        <v>0</v>
      </c>
      <c r="D159" s="132"/>
      <c r="W159" s="128"/>
      <c r="X159" s="128"/>
      <c r="Y159" s="128"/>
      <c r="Z159" s="128"/>
    </row>
    <row r="160" spans="2:26" s="127" customFormat="1" ht="12.75" customHeight="1">
      <c r="B160" s="133"/>
      <c r="W160" s="128"/>
      <c r="X160" s="128"/>
      <c r="Y160" s="128"/>
      <c r="Z160" s="128"/>
    </row>
    <row r="161" spans="2:26" s="127" customFormat="1" ht="12.75" customHeight="1">
      <c r="B161" s="129" t="s">
        <v>17</v>
      </c>
      <c r="C161" s="131">
        <v>58.64</v>
      </c>
      <c r="D161" s="131">
        <v>49.53</v>
      </c>
      <c r="E161" s="131">
        <v>55.660000000000004</v>
      </c>
      <c r="F161" s="131">
        <v>50.93</v>
      </c>
      <c r="G161" s="131">
        <v>62.19</v>
      </c>
      <c r="H161" s="131">
        <v>72.61</v>
      </c>
      <c r="W161" s="128"/>
      <c r="X161" s="128"/>
      <c r="Y161" s="128"/>
      <c r="Z161" s="128"/>
    </row>
    <row r="162" spans="2:26" s="127" customFormat="1" ht="12.75" customHeight="1">
      <c r="B162" s="129"/>
      <c r="C162" s="131">
        <v>415.0661007754993</v>
      </c>
      <c r="D162" s="131">
        <v>363.4073369375147</v>
      </c>
      <c r="E162" s="131">
        <v>368.16778441847384</v>
      </c>
      <c r="F162" s="131">
        <v>348.62345073560823</v>
      </c>
      <c r="G162" s="131">
        <v>437.76118058486577</v>
      </c>
      <c r="H162" s="131">
        <v>487.68863272077385</v>
      </c>
      <c r="W162" s="128"/>
      <c r="X162" s="128"/>
      <c r="Y162" s="128"/>
      <c r="Z162" s="128"/>
    </row>
    <row r="163" spans="2:26" s="127" customFormat="1" ht="12.75" customHeight="1">
      <c r="B163" s="129"/>
      <c r="C163" s="131">
        <v>1073.5369225334196</v>
      </c>
      <c r="D163" s="131">
        <v>898.8355230256229</v>
      </c>
      <c r="E163" s="131">
        <v>983.7043155679708</v>
      </c>
      <c r="F163" s="131">
        <v>922.2455377942508</v>
      </c>
      <c r="G163" s="131">
        <v>1182.3580185474293</v>
      </c>
      <c r="H163" s="131">
        <v>1343.4529168249296</v>
      </c>
      <c r="W163" s="128"/>
      <c r="X163" s="128"/>
      <c r="Y163" s="128"/>
      <c r="Z163" s="128"/>
    </row>
    <row r="164" spans="2:26" s="127" customFormat="1" ht="12.75" customHeight="1">
      <c r="B164" s="129" t="s">
        <v>18</v>
      </c>
      <c r="C164" s="130">
        <v>0.081892</v>
      </c>
      <c r="D164" s="130">
        <v>0.063449</v>
      </c>
      <c r="E164" s="130">
        <v>0.088373</v>
      </c>
      <c r="F164" s="130">
        <v>0.113329</v>
      </c>
      <c r="G164" s="130">
        <v>0.140077</v>
      </c>
      <c r="H164" s="130">
        <v>0.194247</v>
      </c>
      <c r="W164" s="128"/>
      <c r="X164" s="128"/>
      <c r="Y164" s="128"/>
      <c r="Z164" s="128"/>
    </row>
    <row r="165" spans="2:26" s="127" customFormat="1" ht="12.75" customHeight="1">
      <c r="B165" s="134"/>
      <c r="C165" s="130">
        <v>0.074954</v>
      </c>
      <c r="D165" s="130">
        <v>0.058073</v>
      </c>
      <c r="E165" s="130">
        <v>0.080886</v>
      </c>
      <c r="F165" s="130">
        <v>0.103728</v>
      </c>
      <c r="G165" s="130">
        <v>0.128209</v>
      </c>
      <c r="H165" s="130">
        <v>0.177789</v>
      </c>
      <c r="W165" s="128"/>
      <c r="X165" s="128"/>
      <c r="Y165" s="128"/>
      <c r="Z165" s="128"/>
    </row>
    <row r="166" spans="2:26" s="127" customFormat="1" ht="12.75" customHeight="1">
      <c r="B166" s="134"/>
      <c r="C166" s="130">
        <v>0.075269</v>
      </c>
      <c r="D166" s="130">
        <v>0.058318</v>
      </c>
      <c r="E166" s="130">
        <v>0.081226</v>
      </c>
      <c r="F166" s="130">
        <v>0.104164</v>
      </c>
      <c r="G166" s="130">
        <v>0.128749</v>
      </c>
      <c r="H166" s="130">
        <v>0.178537</v>
      </c>
      <c r="W166" s="128"/>
      <c r="X166" s="128"/>
      <c r="Y166" s="128"/>
      <c r="Z166" s="128"/>
    </row>
    <row r="167" spans="2:26" s="127" customFormat="1" ht="12.75" customHeight="1">
      <c r="B167" s="134"/>
      <c r="C167" s="130">
        <v>0.056242</v>
      </c>
      <c r="D167" s="130">
        <v>0.043575</v>
      </c>
      <c r="E167" s="130">
        <v>0.060693</v>
      </c>
      <c r="F167" s="130">
        <v>0.077832</v>
      </c>
      <c r="G167" s="130">
        <v>0.096202</v>
      </c>
      <c r="H167" s="130">
        <v>0.133404</v>
      </c>
      <c r="W167" s="128"/>
      <c r="X167" s="128"/>
      <c r="Y167" s="128"/>
      <c r="Z167" s="128"/>
    </row>
    <row r="168" spans="2:26" s="127" customFormat="1" ht="12.75" customHeight="1">
      <c r="B168" s="134"/>
      <c r="C168" s="130">
        <v>0.028489</v>
      </c>
      <c r="D168" s="130">
        <v>0.022073</v>
      </c>
      <c r="E168" s="130">
        <v>0.030743</v>
      </c>
      <c r="F168" s="130">
        <v>0.039425</v>
      </c>
      <c r="G168" s="130">
        <v>0.04873</v>
      </c>
      <c r="H168" s="130">
        <v>0.067575</v>
      </c>
      <c r="W168" s="128"/>
      <c r="X168" s="128"/>
      <c r="Y168" s="128"/>
      <c r="Z168" s="128"/>
    </row>
    <row r="169" spans="2:26" s="127" customFormat="1" ht="12.75" customHeight="1">
      <c r="B169" s="134"/>
      <c r="C169" s="130">
        <v>0.013982</v>
      </c>
      <c r="D169" s="130">
        <v>0.010833</v>
      </c>
      <c r="E169" s="130">
        <v>0.015088</v>
      </c>
      <c r="F169" s="130">
        <v>0.019349</v>
      </c>
      <c r="G169" s="130">
        <v>0.023916</v>
      </c>
      <c r="H169" s="130">
        <v>0.033164</v>
      </c>
      <c r="W169" s="128"/>
      <c r="X169" s="128"/>
      <c r="Y169" s="128"/>
      <c r="Z169" s="128"/>
    </row>
    <row r="170" spans="2:26" s="127" customFormat="1" ht="12.75" customHeight="1">
      <c r="B170" s="134"/>
      <c r="C170" s="130">
        <v>0.00389</v>
      </c>
      <c r="D170" s="130">
        <v>0.003014</v>
      </c>
      <c r="E170" s="130">
        <v>0.004197</v>
      </c>
      <c r="F170" s="130">
        <v>0.005383</v>
      </c>
      <c r="G170" s="130">
        <v>0.006653</v>
      </c>
      <c r="H170" s="130">
        <v>0.009226</v>
      </c>
      <c r="W170" s="128"/>
      <c r="X170" s="128"/>
      <c r="Y170" s="128"/>
      <c r="Z170" s="128"/>
    </row>
    <row r="171" spans="2:26" s="127" customFormat="1" ht="12.75" customHeight="1">
      <c r="B171" s="125" t="s">
        <v>6</v>
      </c>
      <c r="C171" s="126">
        <v>0.969811666722</v>
      </c>
      <c r="D171" s="126">
        <v>0.830344666722</v>
      </c>
      <c r="E171" s="126">
        <v>0.968078666722</v>
      </c>
      <c r="F171" s="126">
        <v>0.916912666722</v>
      </c>
      <c r="G171" s="126">
        <v>0.860541666722</v>
      </c>
      <c r="H171" s="126">
        <v>0.787797666722</v>
      </c>
      <c r="W171" s="128"/>
      <c r="X171" s="128"/>
      <c r="Y171" s="128"/>
      <c r="Z171" s="128"/>
    </row>
    <row r="172" spans="2:26" s="127" customFormat="1" ht="12.75" customHeight="1">
      <c r="B172" s="129" t="s">
        <v>5</v>
      </c>
      <c r="C172" s="130">
        <v>0.001526</v>
      </c>
      <c r="W172" s="128"/>
      <c r="X172" s="128"/>
      <c r="Y172" s="128"/>
      <c r="Z172" s="128"/>
    </row>
    <row r="173" spans="2:26" s="127" customFormat="1" ht="12.75" customHeight="1">
      <c r="B173" s="129" t="s">
        <v>1</v>
      </c>
      <c r="C173" s="130">
        <v>0</v>
      </c>
      <c r="W173" s="128"/>
      <c r="X173" s="128"/>
      <c r="Y173" s="128"/>
      <c r="Z173" s="128"/>
    </row>
    <row r="174" spans="2:26" s="127" customFormat="1" ht="12.75" customHeight="1">
      <c r="B174" s="129" t="s">
        <v>26</v>
      </c>
      <c r="C174" s="130">
        <v>0</v>
      </c>
      <c r="D174" s="130">
        <v>0</v>
      </c>
      <c r="E174" s="130">
        <v>0</v>
      </c>
      <c r="F174" s="130">
        <v>0</v>
      </c>
      <c r="G174" s="130">
        <v>0</v>
      </c>
      <c r="H174" s="130">
        <v>0</v>
      </c>
      <c r="W174" s="128"/>
      <c r="X174" s="128"/>
      <c r="Y174" s="128"/>
      <c r="Z174" s="128"/>
    </row>
    <row r="175" spans="2:26" s="127" customFormat="1" ht="12.75" customHeight="1">
      <c r="B175" s="129" t="s">
        <v>27</v>
      </c>
      <c r="C175" s="130">
        <v>0</v>
      </c>
      <c r="D175" s="130">
        <v>0</v>
      </c>
      <c r="E175" s="130">
        <v>0</v>
      </c>
      <c r="F175" s="130">
        <v>0</v>
      </c>
      <c r="G175" s="130">
        <v>0</v>
      </c>
      <c r="H175" s="130">
        <v>0</v>
      </c>
      <c r="W175" s="128"/>
      <c r="X175" s="128"/>
      <c r="Y175" s="128"/>
      <c r="Z175" s="128"/>
    </row>
    <row r="176" spans="2:26" s="127" customFormat="1" ht="12.75" customHeight="1">
      <c r="B176" s="133"/>
      <c r="W176" s="128"/>
      <c r="X176" s="128"/>
      <c r="Y176" s="128"/>
      <c r="Z176" s="128"/>
    </row>
    <row r="177" spans="2:26" s="127" customFormat="1" ht="12.75" customHeight="1">
      <c r="B177" s="129" t="s">
        <v>3</v>
      </c>
      <c r="C177" s="130">
        <v>0</v>
      </c>
      <c r="D177" s="127">
        <v>0.001336</v>
      </c>
      <c r="W177" s="128"/>
      <c r="X177" s="128"/>
      <c r="Y177" s="128"/>
      <c r="Z177" s="128"/>
    </row>
    <row r="178" spans="2:26" s="127" customFormat="1" ht="12.75" customHeight="1">
      <c r="B178" s="129" t="s">
        <v>4</v>
      </c>
      <c r="C178" s="130">
        <v>0.011292</v>
      </c>
      <c r="W178" s="128"/>
      <c r="X178" s="128"/>
      <c r="Y178" s="128"/>
      <c r="Z178" s="128"/>
    </row>
    <row r="179" spans="2:26" s="127" customFormat="1" ht="12.75" customHeight="1">
      <c r="B179" s="129" t="s">
        <v>2</v>
      </c>
      <c r="C179" s="130">
        <v>0.0376</v>
      </c>
      <c r="D179" s="131">
        <v>-27.01</v>
      </c>
      <c r="W179" s="128"/>
      <c r="X179" s="128"/>
      <c r="Y179" s="128"/>
      <c r="Z179" s="128"/>
    </row>
    <row r="180" spans="2:26" s="127" customFormat="1" ht="12.75" customHeight="1">
      <c r="B180" s="134"/>
      <c r="C180" s="130">
        <v>0.0217</v>
      </c>
      <c r="W180" s="128"/>
      <c r="X180" s="128"/>
      <c r="Y180" s="128"/>
      <c r="Z180" s="128"/>
    </row>
    <row r="181" spans="2:26" s="127" customFormat="1" ht="12.75" customHeight="1">
      <c r="B181" s="134"/>
      <c r="C181" s="130">
        <v>0.0173</v>
      </c>
      <c r="W181" s="128"/>
      <c r="X181" s="128"/>
      <c r="Y181" s="128"/>
      <c r="Z181" s="128"/>
    </row>
    <row r="182" spans="2:26" s="127" customFormat="1" ht="12.75" customHeight="1">
      <c r="B182" s="134"/>
      <c r="C182" s="130">
        <v>0.012</v>
      </c>
      <c r="W182" s="128"/>
      <c r="X182" s="128"/>
      <c r="Y182" s="128"/>
      <c r="Z182" s="128"/>
    </row>
    <row r="183" spans="2:26" s="127" customFormat="1" ht="12.75" customHeight="1">
      <c r="B183" s="134"/>
      <c r="C183" s="130">
        <v>0.0042</v>
      </c>
      <c r="W183" s="128"/>
      <c r="X183" s="128"/>
      <c r="Y183" s="128"/>
      <c r="Z183" s="128"/>
    </row>
    <row r="184" spans="2:26" s="127" customFormat="1" ht="12.75" customHeight="1">
      <c r="B184" s="129" t="s">
        <v>19</v>
      </c>
      <c r="C184" s="130">
        <v>0.005699</v>
      </c>
      <c r="W184" s="128"/>
      <c r="X184" s="128"/>
      <c r="Y184" s="128"/>
      <c r="Z184" s="128"/>
    </row>
    <row r="185" spans="2:26" s="127" customFormat="1" ht="13.5">
      <c r="B185" s="133"/>
      <c r="W185" s="128"/>
      <c r="X185" s="128"/>
      <c r="Y185" s="128"/>
      <c r="Z185" s="128"/>
    </row>
  </sheetData>
  <sheetProtection/>
  <mergeCells count="217">
    <mergeCell ref="B7:U7"/>
    <mergeCell ref="H18:H20"/>
    <mergeCell ref="P18:P20"/>
    <mergeCell ref="U18:U20"/>
    <mergeCell ref="C22:C27"/>
    <mergeCell ref="D22:D27"/>
    <mergeCell ref="T22:T27"/>
    <mergeCell ref="I22:I27"/>
    <mergeCell ref="K22:K27"/>
    <mergeCell ref="G22:G27"/>
    <mergeCell ref="M29:M31"/>
    <mergeCell ref="H22:H27"/>
    <mergeCell ref="L22:L27"/>
    <mergeCell ref="M22:M27"/>
    <mergeCell ref="D29:D31"/>
    <mergeCell ref="E29:E31"/>
    <mergeCell ref="F29:F31"/>
    <mergeCell ref="G29:G31"/>
    <mergeCell ref="E22:E27"/>
    <mergeCell ref="F22:F27"/>
    <mergeCell ref="Q22:Q27"/>
    <mergeCell ref="R22:R27"/>
    <mergeCell ref="R29:R31"/>
    <mergeCell ref="S29:S31"/>
    <mergeCell ref="T29:T31"/>
    <mergeCell ref="J29:J31"/>
    <mergeCell ref="N22:N27"/>
    <mergeCell ref="O22:O27"/>
    <mergeCell ref="N29:N31"/>
    <mergeCell ref="O29:O31"/>
    <mergeCell ref="U29:U31"/>
    <mergeCell ref="C32:U32"/>
    <mergeCell ref="H36:H38"/>
    <mergeCell ref="P36:P38"/>
    <mergeCell ref="U36:U38"/>
    <mergeCell ref="K29:K31"/>
    <mergeCell ref="L29:L31"/>
    <mergeCell ref="Q29:Q31"/>
    <mergeCell ref="H29:H31"/>
    <mergeCell ref="C29:C31"/>
    <mergeCell ref="L40:L45"/>
    <mergeCell ref="M40:M45"/>
    <mergeCell ref="N40:N45"/>
    <mergeCell ref="O40:O45"/>
    <mergeCell ref="C40:C45"/>
    <mergeCell ref="D40:D45"/>
    <mergeCell ref="E40:E45"/>
    <mergeCell ref="F40:F45"/>
    <mergeCell ref="G40:G45"/>
    <mergeCell ref="H40:H45"/>
    <mergeCell ref="T40:T45"/>
    <mergeCell ref="C47:C49"/>
    <mergeCell ref="D47:D49"/>
    <mergeCell ref="E47:E49"/>
    <mergeCell ref="F47:F49"/>
    <mergeCell ref="G47:G49"/>
    <mergeCell ref="H47:H49"/>
    <mergeCell ref="J47:J49"/>
    <mergeCell ref="I40:I45"/>
    <mergeCell ref="K40:K45"/>
    <mergeCell ref="N47:N49"/>
    <mergeCell ref="O47:O49"/>
    <mergeCell ref="Q47:Q49"/>
    <mergeCell ref="Q40:Q45"/>
    <mergeCell ref="R40:R45"/>
    <mergeCell ref="R47:R49"/>
    <mergeCell ref="S47:S49"/>
    <mergeCell ref="T47:T49"/>
    <mergeCell ref="U47:U49"/>
    <mergeCell ref="C50:U50"/>
    <mergeCell ref="H54:H56"/>
    <mergeCell ref="P54:P56"/>
    <mergeCell ref="U54:U56"/>
    <mergeCell ref="K47:K49"/>
    <mergeCell ref="L47:L49"/>
    <mergeCell ref="M47:M49"/>
    <mergeCell ref="L58:L63"/>
    <mergeCell ref="M58:M63"/>
    <mergeCell ref="N58:N63"/>
    <mergeCell ref="O58:O63"/>
    <mergeCell ref="C58:C63"/>
    <mergeCell ref="D58:D63"/>
    <mergeCell ref="E58:E63"/>
    <mergeCell ref="F58:F63"/>
    <mergeCell ref="G58:G63"/>
    <mergeCell ref="H58:H63"/>
    <mergeCell ref="T58:T63"/>
    <mergeCell ref="C65:C67"/>
    <mergeCell ref="D65:D67"/>
    <mergeCell ref="E65:E67"/>
    <mergeCell ref="F65:F67"/>
    <mergeCell ref="G65:G67"/>
    <mergeCell ref="H65:H67"/>
    <mergeCell ref="J65:J67"/>
    <mergeCell ref="I58:I63"/>
    <mergeCell ref="K58:K63"/>
    <mergeCell ref="N65:N67"/>
    <mergeCell ref="O65:O67"/>
    <mergeCell ref="Q65:Q67"/>
    <mergeCell ref="Q58:Q63"/>
    <mergeCell ref="R58:R63"/>
    <mergeCell ref="R65:R67"/>
    <mergeCell ref="S65:S67"/>
    <mergeCell ref="T65:T67"/>
    <mergeCell ref="U65:U67"/>
    <mergeCell ref="C68:U68"/>
    <mergeCell ref="H72:H74"/>
    <mergeCell ref="P72:P74"/>
    <mergeCell ref="U72:U74"/>
    <mergeCell ref="K65:K67"/>
    <mergeCell ref="L65:L67"/>
    <mergeCell ref="M65:M67"/>
    <mergeCell ref="L76:L81"/>
    <mergeCell ref="M76:M81"/>
    <mergeCell ref="N76:N81"/>
    <mergeCell ref="O76:O81"/>
    <mergeCell ref="C76:C81"/>
    <mergeCell ref="D76:D81"/>
    <mergeCell ref="E76:E81"/>
    <mergeCell ref="F76:F81"/>
    <mergeCell ref="G76:G81"/>
    <mergeCell ref="H76:H81"/>
    <mergeCell ref="T76:T81"/>
    <mergeCell ref="C83:C85"/>
    <mergeCell ref="D83:D85"/>
    <mergeCell ref="E83:E85"/>
    <mergeCell ref="F83:F85"/>
    <mergeCell ref="G83:G85"/>
    <mergeCell ref="H83:H85"/>
    <mergeCell ref="J83:J85"/>
    <mergeCell ref="I76:I81"/>
    <mergeCell ref="K76:K81"/>
    <mergeCell ref="N83:N85"/>
    <mergeCell ref="O83:O85"/>
    <mergeCell ref="Q83:Q85"/>
    <mergeCell ref="Q76:Q81"/>
    <mergeCell ref="R76:R81"/>
    <mergeCell ref="R83:R85"/>
    <mergeCell ref="S83:S85"/>
    <mergeCell ref="T83:T85"/>
    <mergeCell ref="U83:U85"/>
    <mergeCell ref="C86:U86"/>
    <mergeCell ref="H90:H92"/>
    <mergeCell ref="P90:P92"/>
    <mergeCell ref="U90:U92"/>
    <mergeCell ref="K83:K85"/>
    <mergeCell ref="L83:L85"/>
    <mergeCell ref="M83:M85"/>
    <mergeCell ref="L94:L99"/>
    <mergeCell ref="M94:M99"/>
    <mergeCell ref="N94:N99"/>
    <mergeCell ref="O94:O99"/>
    <mergeCell ref="C94:C99"/>
    <mergeCell ref="D94:D99"/>
    <mergeCell ref="E94:E99"/>
    <mergeCell ref="F94:F99"/>
    <mergeCell ref="G94:G99"/>
    <mergeCell ref="H94:H99"/>
    <mergeCell ref="T94:T99"/>
    <mergeCell ref="C101:C103"/>
    <mergeCell ref="D101:D103"/>
    <mergeCell ref="E101:E103"/>
    <mergeCell ref="F101:F103"/>
    <mergeCell ref="G101:G103"/>
    <mergeCell ref="H101:H103"/>
    <mergeCell ref="J101:J103"/>
    <mergeCell ref="I94:I99"/>
    <mergeCell ref="K94:K99"/>
    <mergeCell ref="N101:N103"/>
    <mergeCell ref="O101:O103"/>
    <mergeCell ref="Q101:Q103"/>
    <mergeCell ref="Q94:Q99"/>
    <mergeCell ref="R94:R99"/>
    <mergeCell ref="R101:R103"/>
    <mergeCell ref="S101:S103"/>
    <mergeCell ref="T101:T103"/>
    <mergeCell ref="U101:U103"/>
    <mergeCell ref="C104:U104"/>
    <mergeCell ref="H108:H110"/>
    <mergeCell ref="P108:P110"/>
    <mergeCell ref="U108:U110"/>
    <mergeCell ref="K101:K103"/>
    <mergeCell ref="L101:L103"/>
    <mergeCell ref="M101:M103"/>
    <mergeCell ref="O112:O117"/>
    <mergeCell ref="C112:C117"/>
    <mergeCell ref="D112:D117"/>
    <mergeCell ref="E112:E117"/>
    <mergeCell ref="F112:F117"/>
    <mergeCell ref="G112:G117"/>
    <mergeCell ref="H112:H117"/>
    <mergeCell ref="J119:J121"/>
    <mergeCell ref="I112:I117"/>
    <mergeCell ref="K112:K117"/>
    <mergeCell ref="L112:L117"/>
    <mergeCell ref="M112:M117"/>
    <mergeCell ref="N112:N117"/>
    <mergeCell ref="Q119:Q121"/>
    <mergeCell ref="Q112:Q117"/>
    <mergeCell ref="R112:R117"/>
    <mergeCell ref="T112:T117"/>
    <mergeCell ref="C119:C121"/>
    <mergeCell ref="D119:D121"/>
    <mergeCell ref="E119:E121"/>
    <mergeCell ref="F119:F121"/>
    <mergeCell ref="G119:G121"/>
    <mergeCell ref="H119:H121"/>
    <mergeCell ref="R119:R121"/>
    <mergeCell ref="S119:S121"/>
    <mergeCell ref="T119:T121"/>
    <mergeCell ref="U119:U121"/>
    <mergeCell ref="C122:U122"/>
    <mergeCell ref="K119:K121"/>
    <mergeCell ref="L119:L121"/>
    <mergeCell ref="M119:M121"/>
    <mergeCell ref="N119:N121"/>
    <mergeCell ref="O119:O121"/>
  </mergeCells>
  <hyperlinks>
    <hyperlink ref="AB5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199"/>
  <sheetViews>
    <sheetView zoomScalePageLayoutView="0" workbookViewId="0" topLeftCell="A1">
      <selection activeCell="V18" sqref="V18"/>
    </sheetView>
  </sheetViews>
  <sheetFormatPr defaultColWidth="9.281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4" width="8.7109375" style="1" hidden="1" customWidth="1" outlineLevel="1"/>
    <col min="15" max="15" width="15.7109375" style="1" customWidth="1" collapsed="1"/>
    <col min="16" max="19" width="8.7109375" style="1" hidden="1" customWidth="1" outlineLevel="1"/>
    <col min="20" max="20" width="15.7109375" style="1" customWidth="1" collapsed="1"/>
    <col min="21" max="21" width="9.421875" style="1" bestFit="1" customWidth="1"/>
    <col min="22" max="22" width="10.7109375" style="271" customWidth="1"/>
    <col min="23" max="23" width="10.7109375" style="1" customWidth="1"/>
    <col min="24" max="32" width="9.28125" style="1" customWidth="1"/>
    <col min="33" max="39" width="9.28125" style="37" customWidth="1"/>
    <col min="40" max="16384" width="9.28125" style="1" customWidth="1"/>
  </cols>
  <sheetData>
    <row r="1" ht="13.5">
      <c r="B1" s="1" t="s">
        <v>12</v>
      </c>
    </row>
    <row r="2" spans="2:5" ht="15" customHeight="1">
      <c r="B2" s="13" t="s">
        <v>21</v>
      </c>
      <c r="C2" s="13"/>
      <c r="D2" s="13"/>
      <c r="E2" s="13"/>
    </row>
    <row r="3" spans="2:5" ht="15" customHeight="1">
      <c r="B3" s="17" t="s">
        <v>69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6" ht="15" customHeight="1">
      <c r="B5" s="123" t="s">
        <v>119</v>
      </c>
      <c r="C5" s="13"/>
      <c r="D5" s="13"/>
      <c r="E5" s="13"/>
      <c r="O5" s="124" t="s">
        <v>106</v>
      </c>
      <c r="P5" s="124"/>
    </row>
    <row r="6" spans="2:39" s="68" customFormat="1" ht="15" customHeight="1">
      <c r="B6" s="272"/>
      <c r="C6" s="92"/>
      <c r="D6" s="92"/>
      <c r="E6" s="92"/>
      <c r="V6" s="273"/>
      <c r="AG6" s="69"/>
      <c r="AH6" s="69"/>
      <c r="AI6" s="69"/>
      <c r="AJ6" s="69"/>
      <c r="AK6" s="69"/>
      <c r="AL6" s="69"/>
      <c r="AM6" s="69"/>
    </row>
    <row r="7" spans="2:39" s="68" customFormat="1" ht="15" customHeight="1">
      <c r="B7" s="355" t="s">
        <v>22</v>
      </c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V7" s="273"/>
      <c r="AG7" s="69"/>
      <c r="AH7" s="69"/>
      <c r="AI7" s="69"/>
      <c r="AJ7" s="69"/>
      <c r="AK7" s="69"/>
      <c r="AL7" s="69"/>
      <c r="AM7" s="69"/>
    </row>
    <row r="8" spans="2:39" ht="12.75" customHeight="1">
      <c r="B8" s="100" t="s">
        <v>84</v>
      </c>
      <c r="C8" s="274"/>
      <c r="D8" s="274"/>
      <c r="E8" s="274"/>
      <c r="F8" s="275"/>
      <c r="G8" s="275"/>
      <c r="H8" s="275"/>
      <c r="I8" s="275"/>
      <c r="J8" s="275"/>
      <c r="K8" s="275"/>
      <c r="L8" s="275"/>
      <c r="M8" s="275"/>
      <c r="N8" s="275"/>
      <c r="O8" s="68"/>
      <c r="P8" s="68"/>
      <c r="Q8" s="68"/>
      <c r="R8" s="275"/>
      <c r="S8" s="275"/>
      <c r="T8" s="275"/>
      <c r="AG8" s="1"/>
      <c r="AH8" s="1"/>
      <c r="AI8" s="1"/>
      <c r="AJ8" s="1"/>
      <c r="AK8" s="1"/>
      <c r="AL8" s="1"/>
      <c r="AM8" s="1"/>
    </row>
    <row r="9" spans="2:39" ht="12.75" customHeight="1">
      <c r="B9" s="101" t="s">
        <v>107</v>
      </c>
      <c r="C9" s="276"/>
      <c r="D9" s="276"/>
      <c r="E9" s="276"/>
      <c r="F9" s="277"/>
      <c r="G9" s="277"/>
      <c r="H9" s="277"/>
      <c r="I9" s="277"/>
      <c r="J9" s="277"/>
      <c r="K9" s="277"/>
      <c r="L9" s="277"/>
      <c r="M9" s="277"/>
      <c r="N9" s="277"/>
      <c r="O9" s="68"/>
      <c r="P9" s="68"/>
      <c r="Q9" s="68"/>
      <c r="R9" s="277"/>
      <c r="S9" s="277"/>
      <c r="T9" s="277"/>
      <c r="AG9" s="1"/>
      <c r="AH9" s="1"/>
      <c r="AI9" s="1"/>
      <c r="AJ9" s="1"/>
      <c r="AK9" s="1"/>
      <c r="AL9" s="1"/>
      <c r="AM9" s="1"/>
    </row>
    <row r="10" spans="2:39" ht="12.75" customHeight="1">
      <c r="B10" s="102" t="s">
        <v>33</v>
      </c>
      <c r="C10" s="97"/>
      <c r="D10" s="97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9"/>
      <c r="P10" s="99"/>
      <c r="Q10" s="99"/>
      <c r="R10" s="98"/>
      <c r="S10" s="98"/>
      <c r="T10" s="98"/>
      <c r="AG10" s="1"/>
      <c r="AH10" s="1"/>
      <c r="AI10" s="1"/>
      <c r="AJ10" s="1"/>
      <c r="AK10" s="1"/>
      <c r="AL10" s="1"/>
      <c r="AM10" s="1"/>
    </row>
    <row r="11" spans="2:39" ht="12.75" customHeight="1">
      <c r="B11" s="278"/>
      <c r="C11" s="276"/>
      <c r="D11" s="276"/>
      <c r="E11" s="276"/>
      <c r="F11" s="277"/>
      <c r="G11" s="277"/>
      <c r="H11" s="277"/>
      <c r="I11" s="277"/>
      <c r="J11" s="277"/>
      <c r="K11" s="277"/>
      <c r="L11" s="277"/>
      <c r="M11" s="277"/>
      <c r="N11" s="277"/>
      <c r="O11" s="68"/>
      <c r="P11" s="68"/>
      <c r="Q11" s="68"/>
      <c r="R11" s="277"/>
      <c r="S11" s="277"/>
      <c r="T11" s="277"/>
      <c r="AG11" s="1"/>
      <c r="AH11" s="1"/>
      <c r="AI11" s="1"/>
      <c r="AJ11" s="1"/>
      <c r="AK11" s="1"/>
      <c r="AL11" s="1"/>
      <c r="AM11" s="1"/>
    </row>
    <row r="12" ht="12.75" customHeight="1"/>
    <row r="13" spans="2:39" s="14" customFormat="1" ht="15" customHeight="1">
      <c r="B13" s="116" t="s">
        <v>46</v>
      </c>
      <c r="C13" s="279"/>
      <c r="D13" s="279"/>
      <c r="E13" s="279"/>
      <c r="O13" s="15"/>
      <c r="P13" s="15"/>
      <c r="Q13" s="15"/>
      <c r="V13" s="280"/>
      <c r="AG13" s="38"/>
      <c r="AH13" s="38"/>
      <c r="AI13" s="38"/>
      <c r="AJ13" s="38"/>
      <c r="AK13" s="38"/>
      <c r="AL13" s="38"/>
      <c r="AM13" s="38"/>
    </row>
    <row r="14" spans="2:39" s="14" customFormat="1" ht="15" customHeight="1">
      <c r="B14" s="44">
        <v>0.03852</v>
      </c>
      <c r="C14" s="279"/>
      <c r="D14" s="279"/>
      <c r="E14" s="279"/>
      <c r="O14" s="15"/>
      <c r="P14" s="15"/>
      <c r="Q14" s="15"/>
      <c r="V14" s="280"/>
      <c r="AG14" s="38"/>
      <c r="AH14" s="38"/>
      <c r="AI14" s="38"/>
      <c r="AJ14" s="38"/>
      <c r="AK14" s="38"/>
      <c r="AL14" s="38"/>
      <c r="AM14" s="38"/>
    </row>
    <row r="15" spans="2:39" s="14" customFormat="1" ht="15" customHeight="1">
      <c r="B15" s="281" t="s">
        <v>120</v>
      </c>
      <c r="C15" s="279"/>
      <c r="D15" s="279"/>
      <c r="E15" s="279"/>
      <c r="O15" s="15"/>
      <c r="P15" s="15"/>
      <c r="Q15" s="15"/>
      <c r="V15" s="280"/>
      <c r="AG15" s="38"/>
      <c r="AH15" s="38"/>
      <c r="AI15" s="38"/>
      <c r="AJ15" s="38"/>
      <c r="AK15" s="38"/>
      <c r="AL15" s="38"/>
      <c r="AM15" s="38"/>
    </row>
    <row r="16" spans="2:17" ht="13.5" customHeight="1">
      <c r="B16" s="282"/>
      <c r="C16" s="282"/>
      <c r="D16" s="282"/>
      <c r="E16" s="282"/>
      <c r="O16" s="4"/>
      <c r="P16" s="4"/>
      <c r="Q16" s="4"/>
    </row>
    <row r="17" spans="2:39" ht="24" customHeight="1">
      <c r="B17" s="283" t="s">
        <v>51</v>
      </c>
      <c r="C17" s="282"/>
      <c r="D17" s="282"/>
      <c r="E17" s="282"/>
      <c r="O17" s="4"/>
      <c r="P17" s="4"/>
      <c r="V17" s="1"/>
      <c r="AB17" s="37"/>
      <c r="AC17" s="37"/>
      <c r="AD17" s="37"/>
      <c r="AE17" s="37"/>
      <c r="AF17" s="37"/>
      <c r="AI17" s="1"/>
      <c r="AJ17" s="1"/>
      <c r="AK17" s="1"/>
      <c r="AL17" s="1"/>
      <c r="AM17" s="1"/>
    </row>
    <row r="18" spans="2:39" ht="15" customHeight="1">
      <c r="B18" s="105" t="s">
        <v>44</v>
      </c>
      <c r="C18" s="282"/>
      <c r="D18" s="282"/>
      <c r="E18" s="282"/>
      <c r="F18" s="340" t="s">
        <v>28</v>
      </c>
      <c r="O18" s="340" t="s">
        <v>47</v>
      </c>
      <c r="P18" s="284"/>
      <c r="T18" s="340" t="s">
        <v>30</v>
      </c>
      <c r="V18" s="1"/>
      <c r="AB18" s="37"/>
      <c r="AC18" s="37"/>
      <c r="AD18" s="37"/>
      <c r="AE18" s="37"/>
      <c r="AF18" s="37"/>
      <c r="AI18" s="1"/>
      <c r="AJ18" s="1"/>
      <c r="AK18" s="1"/>
      <c r="AL18" s="1"/>
      <c r="AM18" s="1"/>
    </row>
    <row r="19" spans="2:39" ht="15" customHeight="1">
      <c r="B19" s="110" t="s">
        <v>36</v>
      </c>
      <c r="C19" s="282"/>
      <c r="D19" s="282"/>
      <c r="E19" s="282"/>
      <c r="F19" s="341"/>
      <c r="O19" s="341"/>
      <c r="P19" s="284"/>
      <c r="T19" s="341"/>
      <c r="V19" s="1"/>
      <c r="AB19" s="37"/>
      <c r="AC19" s="37"/>
      <c r="AD19" s="37"/>
      <c r="AE19" s="37"/>
      <c r="AF19" s="37"/>
      <c r="AI19" s="1"/>
      <c r="AJ19" s="1"/>
      <c r="AK19" s="1"/>
      <c r="AL19" s="1"/>
      <c r="AM19" s="1"/>
    </row>
    <row r="20" spans="2:34" s="5" customFormat="1" ht="15" customHeight="1">
      <c r="B20" s="103" t="s">
        <v>121</v>
      </c>
      <c r="C20" s="107" t="s">
        <v>13</v>
      </c>
      <c r="D20" s="82" t="s">
        <v>14</v>
      </c>
      <c r="E20" s="82" t="s">
        <v>0</v>
      </c>
      <c r="F20" s="343"/>
      <c r="G20" s="285" t="s">
        <v>17</v>
      </c>
      <c r="H20" s="286" t="s">
        <v>18</v>
      </c>
      <c r="I20" s="285" t="s">
        <v>6</v>
      </c>
      <c r="J20" s="286" t="s">
        <v>5</v>
      </c>
      <c r="K20" s="286" t="s">
        <v>1</v>
      </c>
      <c r="L20" s="286" t="s">
        <v>26</v>
      </c>
      <c r="M20" s="287" t="s">
        <v>27</v>
      </c>
      <c r="N20" s="286" t="s">
        <v>110</v>
      </c>
      <c r="O20" s="342"/>
      <c r="P20" s="285" t="s">
        <v>3</v>
      </c>
      <c r="Q20" s="285" t="s">
        <v>4</v>
      </c>
      <c r="R20" s="286" t="s">
        <v>2</v>
      </c>
      <c r="S20" s="287" t="s">
        <v>19</v>
      </c>
      <c r="T20" s="343"/>
      <c r="AB20" s="42"/>
      <c r="AC20" s="42"/>
      <c r="AD20" s="42"/>
      <c r="AE20" s="42"/>
      <c r="AF20" s="42"/>
      <c r="AG20" s="42"/>
      <c r="AH20" s="42"/>
    </row>
    <row r="21" spans="2:39" ht="12.75" customHeight="1">
      <c r="B21" s="16" t="s">
        <v>35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30"/>
      <c r="N21" s="31"/>
      <c r="O21" s="23"/>
      <c r="P21" s="21"/>
      <c r="Q21" s="22"/>
      <c r="R21" s="31"/>
      <c r="S21" s="35"/>
      <c r="T21" s="35"/>
      <c r="V21" s="1"/>
      <c r="AB21" s="37"/>
      <c r="AC21" s="37"/>
      <c r="AD21" s="37"/>
      <c r="AE21" s="37"/>
      <c r="AF21" s="37"/>
      <c r="AI21" s="1"/>
      <c r="AJ21" s="1"/>
      <c r="AK21" s="1"/>
      <c r="AL21" s="1"/>
      <c r="AM21" s="1"/>
    </row>
    <row r="22" spans="2:39" ht="12.75" customHeight="1">
      <c r="B22" s="6" t="s">
        <v>25</v>
      </c>
      <c r="C22" s="328">
        <f>ROUND(B14*C170,6)</f>
        <v>0.285805</v>
      </c>
      <c r="D22" s="328">
        <f>ROUND(B14*C171,6)</f>
        <v>0.03</v>
      </c>
      <c r="E22" s="328">
        <f>C172</f>
        <v>0.007946</v>
      </c>
      <c r="F22" s="338">
        <f>SUM(C22:E27)</f>
        <v>0.323751</v>
      </c>
      <c r="G22" s="327" t="s">
        <v>29</v>
      </c>
      <c r="H22" s="270">
        <f aca="true" t="shared" si="0" ref="H22:H27">C177</f>
        <v>0</v>
      </c>
      <c r="I22" s="328">
        <f>ROUND(B14*C183,6)</f>
        <v>0.041862</v>
      </c>
      <c r="J22" s="328">
        <f>C184</f>
        <v>0.001186</v>
      </c>
      <c r="K22" s="328">
        <f>C185</f>
        <v>0.000339</v>
      </c>
      <c r="L22" s="327" t="s">
        <v>29</v>
      </c>
      <c r="M22" s="351" t="s">
        <v>29</v>
      </c>
      <c r="N22" s="327" t="s">
        <v>29</v>
      </c>
      <c r="O22" s="288">
        <f>H22+I22+J22+K22</f>
        <v>0.043387</v>
      </c>
      <c r="P22" s="347">
        <f>D190</f>
        <v>0.001336</v>
      </c>
      <c r="Q22" s="347">
        <f>C191</f>
        <v>0.02479</v>
      </c>
      <c r="R22" s="266">
        <f aca="true" t="shared" si="1" ref="R22:R27">C192</f>
        <v>0.00222</v>
      </c>
      <c r="S22" s="328">
        <f>C198</f>
        <v>0.001482</v>
      </c>
      <c r="T22" s="289">
        <f>P22+Q22+R22+S22</f>
        <v>0.029828</v>
      </c>
      <c r="V22" s="1"/>
      <c r="AB22" s="37"/>
      <c r="AC22" s="37"/>
      <c r="AD22" s="37"/>
      <c r="AE22" s="37"/>
      <c r="AF22" s="37"/>
      <c r="AI22" s="1"/>
      <c r="AJ22" s="1"/>
      <c r="AK22" s="1"/>
      <c r="AL22" s="1"/>
      <c r="AM22" s="1"/>
    </row>
    <row r="23" spans="2:39" ht="12.75" customHeight="1">
      <c r="B23" s="6" t="s">
        <v>111</v>
      </c>
      <c r="C23" s="328"/>
      <c r="D23" s="328"/>
      <c r="E23" s="328"/>
      <c r="F23" s="338"/>
      <c r="G23" s="327"/>
      <c r="H23" s="270">
        <f t="shared" si="0"/>
        <v>0.07943800000000001</v>
      </c>
      <c r="I23" s="328"/>
      <c r="J23" s="328"/>
      <c r="K23" s="328"/>
      <c r="L23" s="327"/>
      <c r="M23" s="351"/>
      <c r="N23" s="327"/>
      <c r="O23" s="288">
        <f>H23+I22+J22+K22</f>
        <v>0.12282500000000003</v>
      </c>
      <c r="P23" s="347"/>
      <c r="Q23" s="347"/>
      <c r="R23" s="266">
        <f t="shared" si="1"/>
        <v>0.04842</v>
      </c>
      <c r="S23" s="328"/>
      <c r="T23" s="289">
        <f>P22+Q22+R23+S22</f>
        <v>0.076028</v>
      </c>
      <c r="V23" s="1"/>
      <c r="AB23" s="37"/>
      <c r="AC23" s="37"/>
      <c r="AD23" s="37"/>
      <c r="AE23" s="37"/>
      <c r="AF23" s="37"/>
      <c r="AI23" s="1"/>
      <c r="AJ23" s="1"/>
      <c r="AK23" s="1"/>
      <c r="AL23" s="1"/>
      <c r="AM23" s="1"/>
    </row>
    <row r="24" spans="2:39" ht="12.75" customHeight="1">
      <c r="B24" s="6" t="s">
        <v>8</v>
      </c>
      <c r="C24" s="328"/>
      <c r="D24" s="328"/>
      <c r="E24" s="328"/>
      <c r="F24" s="338"/>
      <c r="G24" s="327"/>
      <c r="H24" s="270">
        <f t="shared" si="0"/>
        <v>0.07270800000000001</v>
      </c>
      <c r="I24" s="328"/>
      <c r="J24" s="328"/>
      <c r="K24" s="328"/>
      <c r="L24" s="327"/>
      <c r="M24" s="351"/>
      <c r="N24" s="327"/>
      <c r="O24" s="288">
        <f>H24+I22+J22+K22</f>
        <v>0.11609500000000002</v>
      </c>
      <c r="P24" s="347"/>
      <c r="Q24" s="347"/>
      <c r="R24" s="266">
        <f t="shared" si="1"/>
        <v>0.02952</v>
      </c>
      <c r="S24" s="328"/>
      <c r="T24" s="289">
        <f>P22+Q22+R24+S22</f>
        <v>0.057128</v>
      </c>
      <c r="V24" s="1"/>
      <c r="AB24" s="37"/>
      <c r="AC24" s="37"/>
      <c r="AD24" s="37"/>
      <c r="AE24" s="37"/>
      <c r="AF24" s="37"/>
      <c r="AI24" s="1"/>
      <c r="AJ24" s="1"/>
      <c r="AK24" s="1"/>
      <c r="AL24" s="1"/>
      <c r="AM24" s="1"/>
    </row>
    <row r="25" spans="2:39" ht="12.75" customHeight="1">
      <c r="B25" s="6" t="s">
        <v>9</v>
      </c>
      <c r="C25" s="328"/>
      <c r="D25" s="328"/>
      <c r="E25" s="328"/>
      <c r="F25" s="338"/>
      <c r="G25" s="327"/>
      <c r="H25" s="270">
        <f t="shared" si="0"/>
        <v>0.073014</v>
      </c>
      <c r="I25" s="328"/>
      <c r="J25" s="328"/>
      <c r="K25" s="328"/>
      <c r="L25" s="327"/>
      <c r="M25" s="351"/>
      <c r="N25" s="327"/>
      <c r="O25" s="288">
        <f>H25+I22+J22+K22</f>
        <v>0.11640100000000002</v>
      </c>
      <c r="P25" s="347"/>
      <c r="Q25" s="347"/>
      <c r="R25" s="266">
        <f t="shared" si="1"/>
        <v>0.02432</v>
      </c>
      <c r="S25" s="328"/>
      <c r="T25" s="289">
        <f>P22+Q22+R25+S22</f>
        <v>0.051928</v>
      </c>
      <c r="V25" s="1"/>
      <c r="AB25" s="37"/>
      <c r="AC25" s="37"/>
      <c r="AD25" s="37"/>
      <c r="AE25" s="37"/>
      <c r="AF25" s="37"/>
      <c r="AI25" s="1"/>
      <c r="AJ25" s="1"/>
      <c r="AK25" s="1"/>
      <c r="AL25" s="1"/>
      <c r="AM25" s="1"/>
    </row>
    <row r="26" spans="2:39" ht="12.75" customHeight="1">
      <c r="B26" s="6" t="s">
        <v>10</v>
      </c>
      <c r="C26" s="328"/>
      <c r="D26" s="328"/>
      <c r="E26" s="328"/>
      <c r="F26" s="338"/>
      <c r="G26" s="327"/>
      <c r="H26" s="270">
        <f t="shared" si="0"/>
        <v>0.054557</v>
      </c>
      <c r="I26" s="328"/>
      <c r="J26" s="328"/>
      <c r="K26" s="328"/>
      <c r="L26" s="327"/>
      <c r="M26" s="351"/>
      <c r="N26" s="327"/>
      <c r="O26" s="288">
        <f>H26+I22+J22+K22</f>
        <v>0.09794400000000002</v>
      </c>
      <c r="P26" s="347"/>
      <c r="Q26" s="347"/>
      <c r="R26" s="266">
        <f t="shared" si="1"/>
        <v>0.01802</v>
      </c>
      <c r="S26" s="328"/>
      <c r="T26" s="289">
        <f>P22+Q22+R26+S22</f>
        <v>0.045628</v>
      </c>
      <c r="V26" s="1"/>
      <c r="AB26" s="37"/>
      <c r="AC26" s="37"/>
      <c r="AD26" s="37"/>
      <c r="AE26" s="37"/>
      <c r="AF26" s="37"/>
      <c r="AI26" s="1"/>
      <c r="AJ26" s="1"/>
      <c r="AK26" s="1"/>
      <c r="AL26" s="1"/>
      <c r="AM26" s="1"/>
    </row>
    <row r="27" spans="2:39" ht="12.75" customHeight="1">
      <c r="B27" s="6" t="s">
        <v>11</v>
      </c>
      <c r="C27" s="329"/>
      <c r="D27" s="329"/>
      <c r="E27" s="329"/>
      <c r="F27" s="339"/>
      <c r="G27" s="337"/>
      <c r="H27" s="270">
        <f t="shared" si="0"/>
        <v>0.027635</v>
      </c>
      <c r="I27" s="329"/>
      <c r="J27" s="329"/>
      <c r="K27" s="329"/>
      <c r="L27" s="337"/>
      <c r="M27" s="352"/>
      <c r="N27" s="337"/>
      <c r="O27" s="288">
        <f>H27+I22+J22+K22</f>
        <v>0.07102200000000002</v>
      </c>
      <c r="P27" s="348"/>
      <c r="Q27" s="348"/>
      <c r="R27" s="267">
        <f t="shared" si="1"/>
        <v>0.00882</v>
      </c>
      <c r="S27" s="329"/>
      <c r="T27" s="289">
        <f>P22+Q22+R27+S22</f>
        <v>0.036427999999999995</v>
      </c>
      <c r="V27" s="1"/>
      <c r="AB27" s="37"/>
      <c r="AC27" s="37"/>
      <c r="AD27" s="37"/>
      <c r="AE27" s="37"/>
      <c r="AF27" s="37"/>
      <c r="AI27" s="1"/>
      <c r="AJ27" s="1"/>
      <c r="AK27" s="1"/>
      <c r="AL27" s="1"/>
      <c r="AM27" s="1"/>
    </row>
    <row r="28" spans="2:39" ht="13.5">
      <c r="B28" s="55" t="s">
        <v>34</v>
      </c>
      <c r="C28" s="48"/>
      <c r="D28" s="52"/>
      <c r="E28" s="36"/>
      <c r="F28" s="290"/>
      <c r="G28" s="36"/>
      <c r="H28" s="52"/>
      <c r="I28" s="48"/>
      <c r="J28" s="48"/>
      <c r="K28" s="52"/>
      <c r="L28" s="48"/>
      <c r="M28" s="52"/>
      <c r="N28" s="48"/>
      <c r="O28" s="290"/>
      <c r="P28" s="290"/>
      <c r="Q28" s="52"/>
      <c r="R28" s="36"/>
      <c r="S28" s="36"/>
      <c r="T28" s="36"/>
      <c r="V28" s="1"/>
      <c r="AB28" s="37"/>
      <c r="AC28" s="37"/>
      <c r="AD28" s="37"/>
      <c r="AE28" s="37"/>
      <c r="AF28" s="37"/>
      <c r="AI28" s="1"/>
      <c r="AJ28" s="1"/>
      <c r="AK28" s="1"/>
      <c r="AL28" s="1"/>
      <c r="AM28" s="1"/>
    </row>
    <row r="29" spans="2:39" ht="13.5">
      <c r="B29" s="56" t="s">
        <v>45</v>
      </c>
      <c r="C29" s="327" t="s">
        <v>29</v>
      </c>
      <c r="D29" s="327" t="s">
        <v>29</v>
      </c>
      <c r="E29" s="335">
        <f>E172</f>
        <v>82.39</v>
      </c>
      <c r="F29" s="330">
        <f>SUM(C29:E31)</f>
        <v>82.39</v>
      </c>
      <c r="G29" s="268">
        <f>C174</f>
        <v>67.89</v>
      </c>
      <c r="H29" s="327" t="s">
        <v>29</v>
      </c>
      <c r="I29" s="327" t="s">
        <v>29</v>
      </c>
      <c r="J29" s="327" t="s">
        <v>29</v>
      </c>
      <c r="K29" s="327" t="s">
        <v>29</v>
      </c>
      <c r="L29" s="335">
        <f>C186</f>
        <v>-0.01</v>
      </c>
      <c r="M29" s="344">
        <f>C187</f>
        <v>0.07</v>
      </c>
      <c r="N29" s="335">
        <f>C188</f>
        <v>0</v>
      </c>
      <c r="O29" s="254">
        <f>G29+L29+M29+N29</f>
        <v>67.94999999999999</v>
      </c>
      <c r="P29" s="346" t="s">
        <v>29</v>
      </c>
      <c r="Q29" s="346" t="s">
        <v>29</v>
      </c>
      <c r="R29" s="335">
        <f>D192</f>
        <v>-26.13</v>
      </c>
      <c r="S29" s="327" t="s">
        <v>29</v>
      </c>
      <c r="T29" s="330">
        <f>R29</f>
        <v>-26.13</v>
      </c>
      <c r="V29" s="1"/>
      <c r="AB29" s="37"/>
      <c r="AC29" s="37"/>
      <c r="AD29" s="37"/>
      <c r="AE29" s="37"/>
      <c r="AF29" s="37"/>
      <c r="AI29" s="1"/>
      <c r="AJ29" s="1"/>
      <c r="AK29" s="1"/>
      <c r="AL29" s="1"/>
      <c r="AM29" s="1"/>
    </row>
    <row r="30" spans="2:39" ht="13.5">
      <c r="B30" s="56" t="s">
        <v>23</v>
      </c>
      <c r="C30" s="328"/>
      <c r="D30" s="328"/>
      <c r="E30" s="335"/>
      <c r="F30" s="330"/>
      <c r="G30" s="268">
        <f>C175</f>
        <v>473.45</v>
      </c>
      <c r="H30" s="328"/>
      <c r="I30" s="328"/>
      <c r="J30" s="328"/>
      <c r="K30" s="328"/>
      <c r="L30" s="335"/>
      <c r="M30" s="344"/>
      <c r="N30" s="335"/>
      <c r="O30" s="254">
        <f>G30+L29+M29+N29</f>
        <v>473.51</v>
      </c>
      <c r="P30" s="347"/>
      <c r="Q30" s="347"/>
      <c r="R30" s="335"/>
      <c r="S30" s="328"/>
      <c r="T30" s="330"/>
      <c r="V30" s="1"/>
      <c r="AB30" s="37"/>
      <c r="AC30" s="37"/>
      <c r="AD30" s="37"/>
      <c r="AE30" s="37"/>
      <c r="AF30" s="37"/>
      <c r="AI30" s="1"/>
      <c r="AJ30" s="1"/>
      <c r="AK30" s="1"/>
      <c r="AL30" s="1"/>
      <c r="AM30" s="1"/>
    </row>
    <row r="31" spans="2:39" ht="13.5">
      <c r="B31" s="54" t="s">
        <v>24</v>
      </c>
      <c r="C31" s="329"/>
      <c r="D31" s="329"/>
      <c r="E31" s="336"/>
      <c r="F31" s="331"/>
      <c r="G31" s="269">
        <f>C176</f>
        <v>1063.97</v>
      </c>
      <c r="H31" s="329"/>
      <c r="I31" s="329"/>
      <c r="J31" s="329"/>
      <c r="K31" s="329"/>
      <c r="L31" s="336"/>
      <c r="M31" s="345"/>
      <c r="N31" s="336"/>
      <c r="O31" s="255">
        <f>G31+L29+M29+N29</f>
        <v>1064.03</v>
      </c>
      <c r="P31" s="348"/>
      <c r="Q31" s="348"/>
      <c r="R31" s="336"/>
      <c r="S31" s="329"/>
      <c r="T31" s="331"/>
      <c r="V31" s="1"/>
      <c r="AB31" s="37"/>
      <c r="AC31" s="37"/>
      <c r="AD31" s="37"/>
      <c r="AE31" s="37"/>
      <c r="AF31" s="37"/>
      <c r="AI31" s="1"/>
      <c r="AJ31" s="1"/>
      <c r="AK31" s="1"/>
      <c r="AL31" s="1"/>
      <c r="AM31" s="1"/>
    </row>
    <row r="32" spans="2:39" ht="25.5" customHeight="1">
      <c r="B32" s="291" t="s">
        <v>38</v>
      </c>
      <c r="C32" s="332" t="s">
        <v>113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4"/>
      <c r="V32" s="1"/>
      <c r="AB32" s="37"/>
      <c r="AC32" s="37"/>
      <c r="AD32" s="37"/>
      <c r="AE32" s="37"/>
      <c r="AF32" s="37"/>
      <c r="AI32" s="1"/>
      <c r="AJ32" s="1"/>
      <c r="AK32" s="1"/>
      <c r="AL32" s="1"/>
      <c r="AM32" s="1"/>
    </row>
    <row r="33" spans="2:34" s="68" customFormat="1" ht="13.5">
      <c r="B33" s="59"/>
      <c r="C33" s="292"/>
      <c r="D33" s="292"/>
      <c r="E33" s="292"/>
      <c r="F33" s="293"/>
      <c r="G33" s="292"/>
      <c r="H33" s="292"/>
      <c r="I33" s="292"/>
      <c r="J33" s="292"/>
      <c r="K33" s="292"/>
      <c r="L33" s="292"/>
      <c r="M33" s="292"/>
      <c r="N33" s="292"/>
      <c r="O33" s="294"/>
      <c r="P33" s="294"/>
      <c r="Q33" s="292"/>
      <c r="R33" s="292"/>
      <c r="AB33" s="69"/>
      <c r="AC33" s="69"/>
      <c r="AD33" s="69"/>
      <c r="AE33" s="69"/>
      <c r="AF33" s="69"/>
      <c r="AG33" s="69"/>
      <c r="AH33" s="69"/>
    </row>
    <row r="34" spans="6:39" ht="13.5"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V34" s="1"/>
      <c r="AB34" s="37"/>
      <c r="AC34" s="37"/>
      <c r="AD34" s="37"/>
      <c r="AE34" s="37"/>
      <c r="AF34" s="37"/>
      <c r="AI34" s="1"/>
      <c r="AJ34" s="1"/>
      <c r="AK34" s="1"/>
      <c r="AL34" s="1"/>
      <c r="AM34" s="1"/>
    </row>
    <row r="35" spans="2:39" ht="24" customHeight="1">
      <c r="B35" s="283" t="s">
        <v>52</v>
      </c>
      <c r="C35" s="296"/>
      <c r="D35" s="296"/>
      <c r="E35" s="296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V35" s="1"/>
      <c r="AB35" s="37"/>
      <c r="AC35" s="37"/>
      <c r="AD35" s="37"/>
      <c r="AE35" s="37"/>
      <c r="AF35" s="37"/>
      <c r="AI35" s="1"/>
      <c r="AJ35" s="1"/>
      <c r="AK35" s="1"/>
      <c r="AL35" s="1"/>
      <c r="AM35" s="1"/>
    </row>
    <row r="36" spans="2:39" ht="15" customHeight="1">
      <c r="B36" s="105" t="s">
        <v>44</v>
      </c>
      <c r="C36" s="296"/>
      <c r="D36" s="296"/>
      <c r="E36" s="296"/>
      <c r="F36" s="340" t="s">
        <v>28</v>
      </c>
      <c r="G36" s="295"/>
      <c r="H36" s="295"/>
      <c r="I36" s="295"/>
      <c r="J36" s="295"/>
      <c r="K36" s="295"/>
      <c r="L36" s="295"/>
      <c r="M36" s="295"/>
      <c r="N36" s="295"/>
      <c r="O36" s="340" t="s">
        <v>47</v>
      </c>
      <c r="P36" s="284"/>
      <c r="Q36" s="295"/>
      <c r="R36" s="295"/>
      <c r="S36" s="295"/>
      <c r="T36" s="340" t="s">
        <v>30</v>
      </c>
      <c r="V36" s="1"/>
      <c r="AB36" s="37"/>
      <c r="AC36" s="37"/>
      <c r="AD36" s="37"/>
      <c r="AE36" s="37"/>
      <c r="AF36" s="37"/>
      <c r="AI36" s="1"/>
      <c r="AJ36" s="1"/>
      <c r="AK36" s="1"/>
      <c r="AL36" s="1"/>
      <c r="AM36" s="1"/>
    </row>
    <row r="37" spans="2:39" ht="15" customHeight="1">
      <c r="B37" s="110" t="s">
        <v>37</v>
      </c>
      <c r="C37" s="296"/>
      <c r="D37" s="296"/>
      <c r="E37" s="296"/>
      <c r="F37" s="341"/>
      <c r="G37" s="295"/>
      <c r="H37" s="295"/>
      <c r="I37" s="295"/>
      <c r="J37" s="295"/>
      <c r="K37" s="295"/>
      <c r="L37" s="295"/>
      <c r="M37" s="295"/>
      <c r="N37" s="295"/>
      <c r="O37" s="341"/>
      <c r="P37" s="284"/>
      <c r="Q37" s="295"/>
      <c r="R37" s="295"/>
      <c r="S37" s="295"/>
      <c r="T37" s="341"/>
      <c r="V37" s="1"/>
      <c r="AB37" s="37"/>
      <c r="AC37" s="37"/>
      <c r="AD37" s="37"/>
      <c r="AE37" s="37"/>
      <c r="AF37" s="37"/>
      <c r="AI37" s="1"/>
      <c r="AJ37" s="1"/>
      <c r="AK37" s="1"/>
      <c r="AL37" s="1"/>
      <c r="AM37" s="1"/>
    </row>
    <row r="38" spans="2:39" ht="15" customHeight="1">
      <c r="B38" s="103" t="s">
        <v>121</v>
      </c>
      <c r="C38" s="107" t="s">
        <v>13</v>
      </c>
      <c r="D38" s="82" t="s">
        <v>14</v>
      </c>
      <c r="E38" s="82" t="s">
        <v>0</v>
      </c>
      <c r="F38" s="343"/>
      <c r="G38" s="111" t="s">
        <v>17</v>
      </c>
      <c r="H38" s="34" t="s">
        <v>18</v>
      </c>
      <c r="I38" s="34" t="s">
        <v>6</v>
      </c>
      <c r="J38" s="34" t="s">
        <v>5</v>
      </c>
      <c r="K38" s="34" t="s">
        <v>1</v>
      </c>
      <c r="L38" s="286" t="s">
        <v>26</v>
      </c>
      <c r="M38" s="287" t="s">
        <v>27</v>
      </c>
      <c r="N38" s="286" t="s">
        <v>110</v>
      </c>
      <c r="O38" s="343"/>
      <c r="P38" s="286" t="s">
        <v>3</v>
      </c>
      <c r="Q38" s="111" t="s">
        <v>4</v>
      </c>
      <c r="R38" s="106" t="s">
        <v>2</v>
      </c>
      <c r="S38" s="106" t="s">
        <v>19</v>
      </c>
      <c r="T38" s="343"/>
      <c r="V38" s="1"/>
      <c r="AB38" s="37"/>
      <c r="AC38" s="37"/>
      <c r="AD38" s="37"/>
      <c r="AE38" s="37"/>
      <c r="AF38" s="37"/>
      <c r="AI38" s="1"/>
      <c r="AJ38" s="1"/>
      <c r="AK38" s="1"/>
      <c r="AL38" s="1"/>
      <c r="AM38" s="1"/>
    </row>
    <row r="39" spans="2:39" ht="13.5">
      <c r="B39" s="16" t="s">
        <v>35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6"/>
      <c r="O39" s="28"/>
      <c r="P39" s="28"/>
      <c r="Q39" s="25"/>
      <c r="R39" s="26"/>
      <c r="S39" s="35"/>
      <c r="T39" s="35"/>
      <c r="V39" s="1"/>
      <c r="AG39" s="1"/>
      <c r="AH39" s="1"/>
      <c r="AI39" s="1"/>
      <c r="AJ39" s="1"/>
      <c r="AK39" s="1"/>
      <c r="AL39" s="1"/>
      <c r="AM39" s="1"/>
    </row>
    <row r="40" spans="2:39" ht="13.5">
      <c r="B40" s="6" t="s">
        <v>25</v>
      </c>
      <c r="C40" s="328">
        <f>ROUND(B14*C170,6)</f>
        <v>0.285805</v>
      </c>
      <c r="D40" s="328">
        <f>ROUND(B14*C171,6)</f>
        <v>0.03</v>
      </c>
      <c r="E40" s="328">
        <f>C172</f>
        <v>0.007946</v>
      </c>
      <c r="F40" s="353">
        <f>SUM(C40:E45)</f>
        <v>0.323751</v>
      </c>
      <c r="G40" s="327" t="s">
        <v>29</v>
      </c>
      <c r="H40" s="297">
        <f aca="true" t="shared" si="2" ref="H40:H45">D177</f>
        <v>0</v>
      </c>
      <c r="I40" s="328">
        <f>ROUND(B14*D183,6)</f>
        <v>0.041862</v>
      </c>
      <c r="J40" s="328">
        <f>C184</f>
        <v>0.001186</v>
      </c>
      <c r="K40" s="328">
        <f>C185</f>
        <v>0.000339</v>
      </c>
      <c r="L40" s="327" t="s">
        <v>29</v>
      </c>
      <c r="M40" s="327" t="s">
        <v>29</v>
      </c>
      <c r="N40" s="327" t="s">
        <v>29</v>
      </c>
      <c r="O40" s="298">
        <f>H40+I40+J40+K40</f>
        <v>0.043387</v>
      </c>
      <c r="P40" s="328">
        <f>D190</f>
        <v>0.001336</v>
      </c>
      <c r="Q40" s="349">
        <f>C191</f>
        <v>0.02479</v>
      </c>
      <c r="R40" s="299">
        <f aca="true" t="shared" si="3" ref="R40:R45">C192</f>
        <v>0.00222</v>
      </c>
      <c r="S40" s="328">
        <f>C198</f>
        <v>0.001482</v>
      </c>
      <c r="T40" s="289">
        <f>P40+Q40+R40+S40</f>
        <v>0.029828</v>
      </c>
      <c r="V40" s="1"/>
      <c r="AG40" s="1"/>
      <c r="AH40" s="1"/>
      <c r="AI40" s="1"/>
      <c r="AJ40" s="1"/>
      <c r="AK40" s="1"/>
      <c r="AL40" s="1"/>
      <c r="AM40" s="1"/>
    </row>
    <row r="41" spans="2:39" ht="13.5">
      <c r="B41" s="6" t="s">
        <v>111</v>
      </c>
      <c r="C41" s="328"/>
      <c r="D41" s="328"/>
      <c r="E41" s="328"/>
      <c r="F41" s="353"/>
      <c r="G41" s="327"/>
      <c r="H41" s="297">
        <f t="shared" si="2"/>
        <v>0.060161</v>
      </c>
      <c r="I41" s="328"/>
      <c r="J41" s="328"/>
      <c r="K41" s="328"/>
      <c r="L41" s="327"/>
      <c r="M41" s="327"/>
      <c r="N41" s="327"/>
      <c r="O41" s="298">
        <f>H41+I40+J40+K40</f>
        <v>0.10354800000000002</v>
      </c>
      <c r="P41" s="328"/>
      <c r="Q41" s="349"/>
      <c r="R41" s="299">
        <f t="shared" si="3"/>
        <v>0.04842</v>
      </c>
      <c r="S41" s="328"/>
      <c r="T41" s="289">
        <f>P40+Q40+R41+S40</f>
        <v>0.076028</v>
      </c>
      <c r="V41" s="1"/>
      <c r="AG41" s="1"/>
      <c r="AH41" s="1"/>
      <c r="AI41" s="1"/>
      <c r="AJ41" s="1"/>
      <c r="AK41" s="1"/>
      <c r="AL41" s="1"/>
      <c r="AM41" s="1"/>
    </row>
    <row r="42" spans="2:39" ht="13.5">
      <c r="B42" s="6" t="s">
        <v>8</v>
      </c>
      <c r="C42" s="328"/>
      <c r="D42" s="328"/>
      <c r="E42" s="328"/>
      <c r="F42" s="353"/>
      <c r="G42" s="327"/>
      <c r="H42" s="297">
        <f t="shared" si="2"/>
        <v>0.055064</v>
      </c>
      <c r="I42" s="328"/>
      <c r="J42" s="328"/>
      <c r="K42" s="328"/>
      <c r="L42" s="327"/>
      <c r="M42" s="327"/>
      <c r="N42" s="327"/>
      <c r="O42" s="298">
        <f>H42+I40+J40+K40</f>
        <v>0.09845100000000002</v>
      </c>
      <c r="P42" s="328"/>
      <c r="Q42" s="349"/>
      <c r="R42" s="299">
        <f t="shared" si="3"/>
        <v>0.02952</v>
      </c>
      <c r="S42" s="328"/>
      <c r="T42" s="289">
        <f>P40+Q40+R42+S40</f>
        <v>0.057128</v>
      </c>
      <c r="V42" s="1"/>
      <c r="AG42" s="1"/>
      <c r="AH42" s="1"/>
      <c r="AI42" s="1"/>
      <c r="AJ42" s="1"/>
      <c r="AK42" s="1"/>
      <c r="AL42" s="1"/>
      <c r="AM42" s="1"/>
    </row>
    <row r="43" spans="2:39" ht="13.5">
      <c r="B43" s="6" t="s">
        <v>9</v>
      </c>
      <c r="C43" s="328"/>
      <c r="D43" s="328"/>
      <c r="E43" s="328"/>
      <c r="F43" s="353"/>
      <c r="G43" s="327"/>
      <c r="H43" s="297">
        <f t="shared" si="2"/>
        <v>0.055296000000000005</v>
      </c>
      <c r="I43" s="328"/>
      <c r="J43" s="328"/>
      <c r="K43" s="328"/>
      <c r="L43" s="327"/>
      <c r="M43" s="327"/>
      <c r="N43" s="327"/>
      <c r="O43" s="298">
        <f>H43+I40+J40+K40</f>
        <v>0.09868300000000002</v>
      </c>
      <c r="P43" s="328"/>
      <c r="Q43" s="349"/>
      <c r="R43" s="299">
        <f t="shared" si="3"/>
        <v>0.02432</v>
      </c>
      <c r="S43" s="328"/>
      <c r="T43" s="289">
        <f>P40+Q40+R43+S40</f>
        <v>0.051928</v>
      </c>
      <c r="V43" s="1"/>
      <c r="AG43" s="1"/>
      <c r="AH43" s="1"/>
      <c r="AI43" s="1"/>
      <c r="AJ43" s="1"/>
      <c r="AK43" s="1"/>
      <c r="AL43" s="1"/>
      <c r="AM43" s="1"/>
    </row>
    <row r="44" spans="2:39" ht="13.5">
      <c r="B44" s="6" t="s">
        <v>10</v>
      </c>
      <c r="C44" s="328"/>
      <c r="D44" s="328"/>
      <c r="E44" s="328"/>
      <c r="F44" s="353"/>
      <c r="G44" s="327"/>
      <c r="H44" s="297">
        <f t="shared" si="2"/>
        <v>0.041317000000000006</v>
      </c>
      <c r="I44" s="328"/>
      <c r="J44" s="328"/>
      <c r="K44" s="328"/>
      <c r="L44" s="327"/>
      <c r="M44" s="327"/>
      <c r="N44" s="327"/>
      <c r="O44" s="298">
        <f>H44+I40+J40+K40</f>
        <v>0.08470400000000002</v>
      </c>
      <c r="P44" s="328"/>
      <c r="Q44" s="349"/>
      <c r="R44" s="299">
        <f t="shared" si="3"/>
        <v>0.01802</v>
      </c>
      <c r="S44" s="328"/>
      <c r="T44" s="289">
        <f>P40+Q40+R44+S40</f>
        <v>0.045628</v>
      </c>
      <c r="V44" s="1"/>
      <c r="AG44" s="1"/>
      <c r="AH44" s="1"/>
      <c r="AI44" s="1"/>
      <c r="AJ44" s="1"/>
      <c r="AK44" s="1"/>
      <c r="AL44" s="1"/>
      <c r="AM44" s="1"/>
    </row>
    <row r="45" spans="2:39" ht="13.5">
      <c r="B45" s="6" t="s">
        <v>11</v>
      </c>
      <c r="C45" s="329"/>
      <c r="D45" s="329"/>
      <c r="E45" s="329"/>
      <c r="F45" s="354"/>
      <c r="G45" s="337"/>
      <c r="H45" s="297">
        <f t="shared" si="2"/>
        <v>0.020929000000000003</v>
      </c>
      <c r="I45" s="329"/>
      <c r="J45" s="329"/>
      <c r="K45" s="329"/>
      <c r="L45" s="337"/>
      <c r="M45" s="337"/>
      <c r="N45" s="337"/>
      <c r="O45" s="298">
        <f>H45+I40+J40+K40</f>
        <v>0.06431600000000003</v>
      </c>
      <c r="P45" s="329"/>
      <c r="Q45" s="350"/>
      <c r="R45" s="300">
        <f t="shared" si="3"/>
        <v>0.00882</v>
      </c>
      <c r="S45" s="329"/>
      <c r="T45" s="289">
        <f>P40+Q40+R45+S40</f>
        <v>0.036427999999999995</v>
      </c>
      <c r="V45" s="1"/>
      <c r="AG45" s="1"/>
      <c r="AH45" s="1"/>
      <c r="AI45" s="1"/>
      <c r="AJ45" s="1"/>
      <c r="AK45" s="1"/>
      <c r="AL45" s="1"/>
      <c r="AM45" s="1"/>
    </row>
    <row r="46" spans="2:39" ht="13.5">
      <c r="B46" s="55" t="s">
        <v>34</v>
      </c>
      <c r="C46" s="48"/>
      <c r="D46" s="72"/>
      <c r="E46" s="48"/>
      <c r="F46" s="290"/>
      <c r="G46" s="301"/>
      <c r="H46" s="48"/>
      <c r="I46" s="52"/>
      <c r="J46" s="48"/>
      <c r="K46" s="48"/>
      <c r="L46" s="48"/>
      <c r="M46" s="48"/>
      <c r="N46" s="48"/>
      <c r="O46" s="290"/>
      <c r="P46" s="290"/>
      <c r="Q46" s="72"/>
      <c r="R46" s="52"/>
      <c r="S46" s="36"/>
      <c r="T46" s="36"/>
      <c r="V46" s="1"/>
      <c r="AB46" s="37"/>
      <c r="AC46" s="37"/>
      <c r="AD46" s="37"/>
      <c r="AE46" s="37"/>
      <c r="AF46" s="37"/>
      <c r="AI46" s="1"/>
      <c r="AJ46" s="1"/>
      <c r="AK46" s="1"/>
      <c r="AL46" s="1"/>
      <c r="AM46" s="1"/>
    </row>
    <row r="47" spans="2:39" ht="13.5">
      <c r="B47" s="56" t="s">
        <v>45</v>
      </c>
      <c r="C47" s="327" t="s">
        <v>29</v>
      </c>
      <c r="D47" s="327" t="s">
        <v>29</v>
      </c>
      <c r="E47" s="335">
        <f>E172</f>
        <v>82.39</v>
      </c>
      <c r="F47" s="330">
        <f>SUM(C47:E49)</f>
        <v>82.39</v>
      </c>
      <c r="G47" s="302">
        <f>D174</f>
        <v>58.47</v>
      </c>
      <c r="H47" s="327" t="s">
        <v>29</v>
      </c>
      <c r="I47" s="327" t="s">
        <v>29</v>
      </c>
      <c r="J47" s="327" t="s">
        <v>29</v>
      </c>
      <c r="K47" s="327" t="s">
        <v>29</v>
      </c>
      <c r="L47" s="335">
        <f>D186</f>
        <v>0</v>
      </c>
      <c r="M47" s="335">
        <f>D187</f>
        <v>0</v>
      </c>
      <c r="N47" s="335">
        <f>D188</f>
        <v>0</v>
      </c>
      <c r="O47" s="254">
        <f>G47+L47+M47+N47</f>
        <v>58.47</v>
      </c>
      <c r="P47" s="346" t="s">
        <v>29</v>
      </c>
      <c r="Q47" s="346" t="s">
        <v>29</v>
      </c>
      <c r="R47" s="335">
        <f>D192</f>
        <v>-26.13</v>
      </c>
      <c r="S47" s="327" t="s">
        <v>29</v>
      </c>
      <c r="T47" s="330">
        <f>R47</f>
        <v>-26.13</v>
      </c>
      <c r="V47" s="1"/>
      <c r="AB47" s="37"/>
      <c r="AC47" s="37"/>
      <c r="AD47" s="37"/>
      <c r="AE47" s="37"/>
      <c r="AF47" s="37"/>
      <c r="AI47" s="1"/>
      <c r="AJ47" s="1"/>
      <c r="AK47" s="1"/>
      <c r="AL47" s="1"/>
      <c r="AM47" s="1"/>
    </row>
    <row r="48" spans="2:39" ht="13.5">
      <c r="B48" s="56" t="s">
        <v>23</v>
      </c>
      <c r="C48" s="328"/>
      <c r="D48" s="328"/>
      <c r="E48" s="335"/>
      <c r="F48" s="330"/>
      <c r="G48" s="302">
        <f>D175</f>
        <v>419.22</v>
      </c>
      <c r="H48" s="328"/>
      <c r="I48" s="328"/>
      <c r="J48" s="328"/>
      <c r="K48" s="328"/>
      <c r="L48" s="335"/>
      <c r="M48" s="335"/>
      <c r="N48" s="335"/>
      <c r="O48" s="254">
        <f>G48+L47+M47+N47</f>
        <v>419.22</v>
      </c>
      <c r="P48" s="347"/>
      <c r="Q48" s="347"/>
      <c r="R48" s="335"/>
      <c r="S48" s="328"/>
      <c r="T48" s="330"/>
      <c r="V48" s="1"/>
      <c r="AB48" s="37"/>
      <c r="AC48" s="37"/>
      <c r="AD48" s="37"/>
      <c r="AE48" s="37"/>
      <c r="AF48" s="37"/>
      <c r="AI48" s="1"/>
      <c r="AJ48" s="1"/>
      <c r="AK48" s="1"/>
      <c r="AL48" s="1"/>
      <c r="AM48" s="1"/>
    </row>
    <row r="49" spans="2:39" ht="13.5">
      <c r="B49" s="54" t="s">
        <v>24</v>
      </c>
      <c r="C49" s="329"/>
      <c r="D49" s="329"/>
      <c r="E49" s="336"/>
      <c r="F49" s="331"/>
      <c r="G49" s="303">
        <f>D176</f>
        <v>915.22</v>
      </c>
      <c r="H49" s="329"/>
      <c r="I49" s="329"/>
      <c r="J49" s="329"/>
      <c r="K49" s="329"/>
      <c r="L49" s="336"/>
      <c r="M49" s="336"/>
      <c r="N49" s="336"/>
      <c r="O49" s="255">
        <f>G49+L47+M47+N47</f>
        <v>915.22</v>
      </c>
      <c r="P49" s="348"/>
      <c r="Q49" s="348"/>
      <c r="R49" s="336"/>
      <c r="S49" s="329"/>
      <c r="T49" s="331"/>
      <c r="V49" s="1"/>
      <c r="AB49" s="37"/>
      <c r="AC49" s="37"/>
      <c r="AD49" s="37"/>
      <c r="AE49" s="37"/>
      <c r="AF49" s="37"/>
      <c r="AI49" s="1"/>
      <c r="AJ49" s="1"/>
      <c r="AK49" s="1"/>
      <c r="AL49" s="1"/>
      <c r="AM49" s="1"/>
    </row>
    <row r="50" spans="2:39" ht="25.5" customHeight="1">
      <c r="B50" s="291" t="s">
        <v>38</v>
      </c>
      <c r="C50" s="332" t="s">
        <v>113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4"/>
      <c r="V50" s="1"/>
      <c r="AB50" s="37"/>
      <c r="AC50" s="37"/>
      <c r="AD50" s="37"/>
      <c r="AE50" s="37"/>
      <c r="AF50" s="37"/>
      <c r="AI50" s="1"/>
      <c r="AJ50" s="1"/>
      <c r="AK50" s="1"/>
      <c r="AL50" s="1"/>
      <c r="AM50" s="1"/>
    </row>
    <row r="51" spans="2:39" ht="13.5">
      <c r="B51" s="304"/>
      <c r="C51" s="305"/>
      <c r="D51" s="305"/>
      <c r="E51" s="305"/>
      <c r="F51" s="306"/>
      <c r="G51" s="305"/>
      <c r="H51" s="305"/>
      <c r="I51" s="305"/>
      <c r="J51" s="305"/>
      <c r="K51" s="305"/>
      <c r="L51" s="305"/>
      <c r="M51" s="305"/>
      <c r="N51" s="305"/>
      <c r="O51" s="306"/>
      <c r="P51" s="306"/>
      <c r="Q51" s="305"/>
      <c r="R51" s="305"/>
      <c r="V51" s="1"/>
      <c r="AB51" s="37"/>
      <c r="AC51" s="37"/>
      <c r="AD51" s="37"/>
      <c r="AE51" s="37"/>
      <c r="AF51" s="37"/>
      <c r="AI51" s="1"/>
      <c r="AJ51" s="1"/>
      <c r="AK51" s="1"/>
      <c r="AL51" s="1"/>
      <c r="AM51" s="1"/>
    </row>
    <row r="52" spans="2:34" s="68" customFormat="1" ht="13.5">
      <c r="B52" s="307"/>
      <c r="C52" s="292"/>
      <c r="D52" s="292"/>
      <c r="E52" s="292"/>
      <c r="F52" s="308"/>
      <c r="G52" s="292"/>
      <c r="H52" s="292"/>
      <c r="I52" s="292"/>
      <c r="J52" s="292"/>
      <c r="K52" s="292"/>
      <c r="L52" s="292"/>
      <c r="M52" s="292"/>
      <c r="N52" s="292"/>
      <c r="O52" s="308"/>
      <c r="P52" s="308"/>
      <c r="Q52" s="292"/>
      <c r="R52" s="292"/>
      <c r="AB52" s="69"/>
      <c r="AC52" s="69"/>
      <c r="AD52" s="69"/>
      <c r="AE52" s="69"/>
      <c r="AF52" s="69"/>
      <c r="AG52" s="69"/>
      <c r="AH52" s="69"/>
    </row>
    <row r="53" spans="2:34" s="68" customFormat="1" ht="24" customHeight="1">
      <c r="B53" s="283" t="s">
        <v>53</v>
      </c>
      <c r="C53" s="292"/>
      <c r="D53" s="292"/>
      <c r="E53" s="292"/>
      <c r="F53" s="308"/>
      <c r="G53" s="292"/>
      <c r="H53" s="292"/>
      <c r="I53" s="292"/>
      <c r="J53" s="292"/>
      <c r="K53" s="292"/>
      <c r="L53" s="292"/>
      <c r="M53" s="292"/>
      <c r="N53" s="292"/>
      <c r="O53" s="308"/>
      <c r="P53" s="308"/>
      <c r="Q53" s="292"/>
      <c r="R53" s="292"/>
      <c r="AB53" s="69"/>
      <c r="AC53" s="69"/>
      <c r="AD53" s="69"/>
      <c r="AE53" s="69"/>
      <c r="AF53" s="69"/>
      <c r="AG53" s="69"/>
      <c r="AH53" s="69"/>
    </row>
    <row r="54" spans="2:34" s="68" customFormat="1" ht="15" customHeight="1">
      <c r="B54" s="105" t="s">
        <v>44</v>
      </c>
      <c r="C54" s="292"/>
      <c r="D54" s="292"/>
      <c r="E54" s="292"/>
      <c r="F54" s="340" t="s">
        <v>28</v>
      </c>
      <c r="G54" s="292"/>
      <c r="H54" s="292"/>
      <c r="I54" s="292"/>
      <c r="J54" s="292"/>
      <c r="K54" s="292"/>
      <c r="L54" s="292"/>
      <c r="M54" s="292"/>
      <c r="N54" s="292"/>
      <c r="O54" s="340" t="s">
        <v>47</v>
      </c>
      <c r="P54" s="284"/>
      <c r="Q54" s="292"/>
      <c r="R54" s="292"/>
      <c r="T54" s="340" t="s">
        <v>30</v>
      </c>
      <c r="AB54" s="69"/>
      <c r="AC54" s="69"/>
      <c r="AD54" s="69"/>
      <c r="AE54" s="69"/>
      <c r="AF54" s="69"/>
      <c r="AG54" s="69"/>
      <c r="AH54" s="69"/>
    </row>
    <row r="55" spans="2:39" ht="15" customHeight="1">
      <c r="B55" s="110" t="s">
        <v>39</v>
      </c>
      <c r="C55" s="296"/>
      <c r="D55" s="296"/>
      <c r="E55" s="296"/>
      <c r="F55" s="341"/>
      <c r="G55" s="295"/>
      <c r="H55" s="295"/>
      <c r="I55" s="295"/>
      <c r="J55" s="295"/>
      <c r="K55" s="295"/>
      <c r="L55" s="295"/>
      <c r="M55" s="295"/>
      <c r="N55" s="295"/>
      <c r="O55" s="341"/>
      <c r="P55" s="284"/>
      <c r="Q55" s="295"/>
      <c r="R55" s="295"/>
      <c r="S55" s="295"/>
      <c r="T55" s="341"/>
      <c r="V55" s="1"/>
      <c r="AB55" s="37"/>
      <c r="AC55" s="37"/>
      <c r="AD55" s="37"/>
      <c r="AE55" s="37"/>
      <c r="AF55" s="37"/>
      <c r="AI55" s="1"/>
      <c r="AJ55" s="1"/>
      <c r="AK55" s="1"/>
      <c r="AL55" s="1"/>
      <c r="AM55" s="1"/>
    </row>
    <row r="56" spans="2:39" ht="15" customHeight="1">
      <c r="B56" s="103" t="s">
        <v>121</v>
      </c>
      <c r="C56" s="107" t="s">
        <v>13</v>
      </c>
      <c r="D56" s="82" t="s">
        <v>14</v>
      </c>
      <c r="E56" s="82" t="s">
        <v>0</v>
      </c>
      <c r="F56" s="343"/>
      <c r="G56" s="111" t="s">
        <v>17</v>
      </c>
      <c r="H56" s="34" t="s">
        <v>18</v>
      </c>
      <c r="I56" s="34" t="s">
        <v>6</v>
      </c>
      <c r="J56" s="34" t="s">
        <v>5</v>
      </c>
      <c r="K56" s="34" t="s">
        <v>1</v>
      </c>
      <c r="L56" s="286" t="s">
        <v>26</v>
      </c>
      <c r="M56" s="287" t="s">
        <v>27</v>
      </c>
      <c r="N56" s="286" t="s">
        <v>110</v>
      </c>
      <c r="O56" s="343"/>
      <c r="P56" s="286" t="s">
        <v>3</v>
      </c>
      <c r="Q56" s="111" t="s">
        <v>4</v>
      </c>
      <c r="R56" s="106" t="s">
        <v>2</v>
      </c>
      <c r="S56" s="106" t="s">
        <v>19</v>
      </c>
      <c r="T56" s="343"/>
      <c r="V56" s="1"/>
      <c r="AB56" s="37"/>
      <c r="AC56" s="37"/>
      <c r="AD56" s="37"/>
      <c r="AE56" s="37"/>
      <c r="AF56" s="37"/>
      <c r="AI56" s="1"/>
      <c r="AJ56" s="1"/>
      <c r="AK56" s="1"/>
      <c r="AL56" s="1"/>
      <c r="AM56" s="1"/>
    </row>
    <row r="57" spans="2:39" ht="13.5">
      <c r="B57" s="16" t="s">
        <v>35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31"/>
      <c r="O57" s="21"/>
      <c r="P57" s="21"/>
      <c r="Q57" s="30"/>
      <c r="R57" s="31"/>
      <c r="S57" s="35"/>
      <c r="T57" s="35"/>
      <c r="V57" s="1"/>
      <c r="AE57" s="37"/>
      <c r="AF57" s="37"/>
      <c r="AI57" s="1"/>
      <c r="AJ57" s="1"/>
      <c r="AK57" s="1"/>
      <c r="AL57" s="1"/>
      <c r="AM57" s="1"/>
    </row>
    <row r="58" spans="2:39" ht="13.5">
      <c r="B58" s="6" t="s">
        <v>25</v>
      </c>
      <c r="C58" s="328">
        <f>ROUND(B14*C170,6)</f>
        <v>0.285805</v>
      </c>
      <c r="D58" s="328">
        <f>ROUND(B14*C171,6)</f>
        <v>0.03</v>
      </c>
      <c r="E58" s="328">
        <f>C172</f>
        <v>0.007946</v>
      </c>
      <c r="F58" s="338">
        <f>SUM(C58:E63)</f>
        <v>0.323751</v>
      </c>
      <c r="G58" s="327" t="s">
        <v>29</v>
      </c>
      <c r="H58" s="309">
        <f aca="true" t="shared" si="4" ref="H58:H63">E177</f>
        <v>0</v>
      </c>
      <c r="I58" s="328">
        <f>ROUND(B14*E183,6)</f>
        <v>0.041862</v>
      </c>
      <c r="J58" s="328">
        <f>C184</f>
        <v>0.001186</v>
      </c>
      <c r="K58" s="328">
        <f>C185</f>
        <v>0.000339</v>
      </c>
      <c r="L58" s="327" t="s">
        <v>29</v>
      </c>
      <c r="M58" s="327" t="s">
        <v>29</v>
      </c>
      <c r="N58" s="327" t="s">
        <v>29</v>
      </c>
      <c r="O58" s="289">
        <f>H58+I58+J58+K58</f>
        <v>0.043387</v>
      </c>
      <c r="P58" s="328">
        <f>D190</f>
        <v>0.001336</v>
      </c>
      <c r="Q58" s="349">
        <f>C191</f>
        <v>0.02479</v>
      </c>
      <c r="R58" s="266">
        <f aca="true" t="shared" si="5" ref="R58:R63">C192</f>
        <v>0.00222</v>
      </c>
      <c r="S58" s="328">
        <f>C198</f>
        <v>0.001482</v>
      </c>
      <c r="T58" s="289">
        <f>P58+Q58+R58+S58</f>
        <v>0.029828</v>
      </c>
      <c r="V58" s="1"/>
      <c r="AE58" s="37"/>
      <c r="AF58" s="37"/>
      <c r="AI58" s="1"/>
      <c r="AJ58" s="1"/>
      <c r="AK58" s="1"/>
      <c r="AL58" s="1"/>
      <c r="AM58" s="1"/>
    </row>
    <row r="59" spans="2:39" ht="13.5">
      <c r="B59" s="6" t="s">
        <v>111</v>
      </c>
      <c r="C59" s="328"/>
      <c r="D59" s="328"/>
      <c r="E59" s="328"/>
      <c r="F59" s="338"/>
      <c r="G59" s="327"/>
      <c r="H59" s="309">
        <f t="shared" si="4"/>
        <v>0.083191</v>
      </c>
      <c r="I59" s="328"/>
      <c r="J59" s="328"/>
      <c r="K59" s="328"/>
      <c r="L59" s="327"/>
      <c r="M59" s="327"/>
      <c r="N59" s="327"/>
      <c r="O59" s="289">
        <f>H59+I58+J58+K58</f>
        <v>0.126578</v>
      </c>
      <c r="P59" s="328"/>
      <c r="Q59" s="349"/>
      <c r="R59" s="266">
        <f t="shared" si="5"/>
        <v>0.04842</v>
      </c>
      <c r="S59" s="328"/>
      <c r="T59" s="289">
        <f>P58+Q58+R59+S58</f>
        <v>0.076028</v>
      </c>
      <c r="V59" s="1"/>
      <c r="AE59" s="37"/>
      <c r="AF59" s="37"/>
      <c r="AI59" s="1"/>
      <c r="AJ59" s="1"/>
      <c r="AK59" s="1"/>
      <c r="AL59" s="1"/>
      <c r="AM59" s="1"/>
    </row>
    <row r="60" spans="2:39" ht="13.5">
      <c r="B60" s="6" t="s">
        <v>8</v>
      </c>
      <c r="C60" s="328"/>
      <c r="D60" s="328"/>
      <c r="E60" s="328"/>
      <c r="F60" s="338"/>
      <c r="G60" s="327"/>
      <c r="H60" s="309">
        <f t="shared" si="4"/>
        <v>0.076143</v>
      </c>
      <c r="I60" s="328"/>
      <c r="J60" s="328"/>
      <c r="K60" s="328"/>
      <c r="L60" s="327"/>
      <c r="M60" s="327"/>
      <c r="N60" s="327"/>
      <c r="O60" s="289">
        <f>H60+I58+J58+K58</f>
        <v>0.11953000000000001</v>
      </c>
      <c r="P60" s="328"/>
      <c r="Q60" s="349"/>
      <c r="R60" s="266">
        <f t="shared" si="5"/>
        <v>0.02952</v>
      </c>
      <c r="S60" s="328"/>
      <c r="T60" s="289">
        <f>P58+Q58+R60+S58</f>
        <v>0.057128</v>
      </c>
      <c r="V60" s="1"/>
      <c r="AE60" s="37"/>
      <c r="AF60" s="37"/>
      <c r="AI60" s="1"/>
      <c r="AJ60" s="1"/>
      <c r="AK60" s="1"/>
      <c r="AL60" s="1"/>
      <c r="AM60" s="1"/>
    </row>
    <row r="61" spans="2:39" ht="13.5">
      <c r="B61" s="6" t="s">
        <v>9</v>
      </c>
      <c r="C61" s="328"/>
      <c r="D61" s="328"/>
      <c r="E61" s="328"/>
      <c r="F61" s="338"/>
      <c r="G61" s="327"/>
      <c r="H61" s="309">
        <f t="shared" si="4"/>
        <v>0.076463</v>
      </c>
      <c r="I61" s="328"/>
      <c r="J61" s="328"/>
      <c r="K61" s="328"/>
      <c r="L61" s="327"/>
      <c r="M61" s="327"/>
      <c r="N61" s="327"/>
      <c r="O61" s="289">
        <f>H61+I58+J58+K58</f>
        <v>0.11985000000000003</v>
      </c>
      <c r="P61" s="328"/>
      <c r="Q61" s="349"/>
      <c r="R61" s="266">
        <f t="shared" si="5"/>
        <v>0.02432</v>
      </c>
      <c r="S61" s="328"/>
      <c r="T61" s="289">
        <f>P58+Q58+R61+S58</f>
        <v>0.051928</v>
      </c>
      <c r="V61" s="1"/>
      <c r="AE61" s="37"/>
      <c r="AF61" s="37"/>
      <c r="AI61" s="1"/>
      <c r="AJ61" s="1"/>
      <c r="AK61" s="1"/>
      <c r="AL61" s="1"/>
      <c r="AM61" s="1"/>
    </row>
    <row r="62" spans="2:39" ht="13.5">
      <c r="B62" s="6" t="s">
        <v>10</v>
      </c>
      <c r="C62" s="328"/>
      <c r="D62" s="328"/>
      <c r="E62" s="328"/>
      <c r="F62" s="338"/>
      <c r="G62" s="327"/>
      <c r="H62" s="309">
        <f t="shared" si="4"/>
        <v>0.057134</v>
      </c>
      <c r="I62" s="328"/>
      <c r="J62" s="328"/>
      <c r="K62" s="328"/>
      <c r="L62" s="327"/>
      <c r="M62" s="327"/>
      <c r="N62" s="327"/>
      <c r="O62" s="289">
        <f>H62+I58+J58+K58</f>
        <v>0.10052100000000001</v>
      </c>
      <c r="P62" s="328"/>
      <c r="Q62" s="349"/>
      <c r="R62" s="266">
        <f t="shared" si="5"/>
        <v>0.01802</v>
      </c>
      <c r="S62" s="328"/>
      <c r="T62" s="289">
        <f>P58+Q58+R62+S58</f>
        <v>0.045628</v>
      </c>
      <c r="V62" s="1"/>
      <c r="AE62" s="37"/>
      <c r="AF62" s="37"/>
      <c r="AI62" s="1"/>
      <c r="AJ62" s="1"/>
      <c r="AK62" s="1"/>
      <c r="AL62" s="1"/>
      <c r="AM62" s="1"/>
    </row>
    <row r="63" spans="2:39" ht="13.5">
      <c r="B63" s="6" t="s">
        <v>11</v>
      </c>
      <c r="C63" s="329"/>
      <c r="D63" s="329"/>
      <c r="E63" s="329"/>
      <c r="F63" s="339"/>
      <c r="G63" s="337"/>
      <c r="H63" s="309">
        <f t="shared" si="4"/>
        <v>0.028940999999999998</v>
      </c>
      <c r="I63" s="329"/>
      <c r="J63" s="329"/>
      <c r="K63" s="329"/>
      <c r="L63" s="337"/>
      <c r="M63" s="337"/>
      <c r="N63" s="337"/>
      <c r="O63" s="289">
        <f>H63+I58+J58+K58</f>
        <v>0.07232800000000002</v>
      </c>
      <c r="P63" s="329"/>
      <c r="Q63" s="350"/>
      <c r="R63" s="267">
        <f t="shared" si="5"/>
        <v>0.00882</v>
      </c>
      <c r="S63" s="329"/>
      <c r="T63" s="289">
        <f>P58+Q58+R63+S58</f>
        <v>0.036427999999999995</v>
      </c>
      <c r="V63" s="1"/>
      <c r="AE63" s="37"/>
      <c r="AF63" s="37"/>
      <c r="AI63" s="1"/>
      <c r="AJ63" s="1"/>
      <c r="AK63" s="1"/>
      <c r="AL63" s="1"/>
      <c r="AM63" s="1"/>
    </row>
    <row r="64" spans="2:39" ht="13.5">
      <c r="B64" s="55" t="s">
        <v>34</v>
      </c>
      <c r="C64" s="48"/>
      <c r="D64" s="52"/>
      <c r="E64" s="48"/>
      <c r="F64" s="290"/>
      <c r="G64" s="301"/>
      <c r="H64" s="48"/>
      <c r="I64" s="52"/>
      <c r="J64" s="48"/>
      <c r="K64" s="48"/>
      <c r="L64" s="48"/>
      <c r="M64" s="48"/>
      <c r="N64" s="48"/>
      <c r="O64" s="290"/>
      <c r="P64" s="290"/>
      <c r="Q64" s="72"/>
      <c r="R64" s="52"/>
      <c r="S64" s="36"/>
      <c r="T64" s="36"/>
      <c r="V64" s="1"/>
      <c r="AE64" s="37"/>
      <c r="AF64" s="37"/>
      <c r="AI64" s="1"/>
      <c r="AJ64" s="1"/>
      <c r="AK64" s="1"/>
      <c r="AL64" s="1"/>
      <c r="AM64" s="1"/>
    </row>
    <row r="65" spans="2:39" ht="13.5">
      <c r="B65" s="56" t="s">
        <v>45</v>
      </c>
      <c r="C65" s="327" t="s">
        <v>29</v>
      </c>
      <c r="D65" s="327" t="s">
        <v>29</v>
      </c>
      <c r="E65" s="335">
        <f>E172</f>
        <v>82.39</v>
      </c>
      <c r="F65" s="330">
        <f>SUM(C65:E67)</f>
        <v>82.39</v>
      </c>
      <c r="G65" s="302">
        <f>E174</f>
        <v>62.85</v>
      </c>
      <c r="H65" s="327" t="s">
        <v>29</v>
      </c>
      <c r="I65" s="327" t="s">
        <v>29</v>
      </c>
      <c r="J65" s="327" t="s">
        <v>29</v>
      </c>
      <c r="K65" s="327" t="s">
        <v>29</v>
      </c>
      <c r="L65" s="335">
        <f>E186</f>
        <v>0</v>
      </c>
      <c r="M65" s="335">
        <f>E187</f>
        <v>0</v>
      </c>
      <c r="N65" s="335">
        <f>E188</f>
        <v>0</v>
      </c>
      <c r="O65" s="254">
        <f>G65+L65+M65+N65</f>
        <v>62.85</v>
      </c>
      <c r="P65" s="346" t="s">
        <v>29</v>
      </c>
      <c r="Q65" s="346" t="s">
        <v>29</v>
      </c>
      <c r="R65" s="335">
        <f>D192</f>
        <v>-26.13</v>
      </c>
      <c r="S65" s="327" t="s">
        <v>29</v>
      </c>
      <c r="T65" s="330">
        <f>R65</f>
        <v>-26.13</v>
      </c>
      <c r="V65" s="1"/>
      <c r="AE65" s="37"/>
      <c r="AF65" s="37"/>
      <c r="AI65" s="1"/>
      <c r="AJ65" s="1"/>
      <c r="AK65" s="1"/>
      <c r="AL65" s="1"/>
      <c r="AM65" s="1"/>
    </row>
    <row r="66" spans="2:39" ht="13.5">
      <c r="B66" s="56" t="s">
        <v>23</v>
      </c>
      <c r="C66" s="328"/>
      <c r="D66" s="328"/>
      <c r="E66" s="335"/>
      <c r="F66" s="330"/>
      <c r="G66" s="302">
        <f>E175</f>
        <v>423.38000000000005</v>
      </c>
      <c r="H66" s="328"/>
      <c r="I66" s="328"/>
      <c r="J66" s="328"/>
      <c r="K66" s="328"/>
      <c r="L66" s="335"/>
      <c r="M66" s="335"/>
      <c r="N66" s="335"/>
      <c r="O66" s="254">
        <f>G66+L65+M65+N65</f>
        <v>423.38000000000005</v>
      </c>
      <c r="P66" s="347"/>
      <c r="Q66" s="347"/>
      <c r="R66" s="335"/>
      <c r="S66" s="328"/>
      <c r="T66" s="330"/>
      <c r="V66" s="1"/>
      <c r="AE66" s="37"/>
      <c r="AF66" s="37"/>
      <c r="AI66" s="1"/>
      <c r="AJ66" s="1"/>
      <c r="AK66" s="1"/>
      <c r="AL66" s="1"/>
      <c r="AM66" s="1"/>
    </row>
    <row r="67" spans="2:39" ht="13.5">
      <c r="B67" s="54" t="s">
        <v>24</v>
      </c>
      <c r="C67" s="329"/>
      <c r="D67" s="329"/>
      <c r="E67" s="336"/>
      <c r="F67" s="331"/>
      <c r="G67" s="303">
        <f>E176</f>
        <v>962.3299999999999</v>
      </c>
      <c r="H67" s="329"/>
      <c r="I67" s="329"/>
      <c r="J67" s="329"/>
      <c r="K67" s="329"/>
      <c r="L67" s="336"/>
      <c r="M67" s="336"/>
      <c r="N67" s="336"/>
      <c r="O67" s="255">
        <f>G67+L65+M65+N65</f>
        <v>962.3299999999999</v>
      </c>
      <c r="P67" s="348"/>
      <c r="Q67" s="348"/>
      <c r="R67" s="336"/>
      <c r="S67" s="329"/>
      <c r="T67" s="331"/>
      <c r="V67" s="1"/>
      <c r="AE67" s="37"/>
      <c r="AF67" s="37"/>
      <c r="AI67" s="1"/>
      <c r="AJ67" s="1"/>
      <c r="AK67" s="1"/>
      <c r="AL67" s="1"/>
      <c r="AM67" s="1"/>
    </row>
    <row r="68" spans="2:39" ht="25.5" customHeight="1">
      <c r="B68" s="291" t="s">
        <v>38</v>
      </c>
      <c r="C68" s="332" t="s">
        <v>113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4"/>
      <c r="V68" s="1"/>
      <c r="AB68" s="37"/>
      <c r="AC68" s="37"/>
      <c r="AD68" s="37"/>
      <c r="AE68" s="37"/>
      <c r="AF68" s="37"/>
      <c r="AI68" s="1"/>
      <c r="AJ68" s="1"/>
      <c r="AK68" s="1"/>
      <c r="AL68" s="1"/>
      <c r="AM68" s="1"/>
    </row>
    <row r="69" spans="2:39" ht="13.5">
      <c r="B69" s="304"/>
      <c r="C69" s="305"/>
      <c r="D69" s="305"/>
      <c r="E69" s="305"/>
      <c r="F69" s="306"/>
      <c r="G69" s="305"/>
      <c r="H69" s="305"/>
      <c r="I69" s="305"/>
      <c r="J69" s="305"/>
      <c r="K69" s="305"/>
      <c r="L69" s="305"/>
      <c r="M69" s="305"/>
      <c r="N69" s="305"/>
      <c r="O69" s="306"/>
      <c r="P69" s="306"/>
      <c r="Q69" s="305"/>
      <c r="R69" s="305"/>
      <c r="V69" s="1"/>
      <c r="AE69" s="37"/>
      <c r="AF69" s="37"/>
      <c r="AI69" s="1"/>
      <c r="AJ69" s="1"/>
      <c r="AK69" s="1"/>
      <c r="AL69" s="1"/>
      <c r="AM69" s="1"/>
    </row>
    <row r="70" spans="6:39" ht="13.5"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V70" s="1"/>
      <c r="AB70" s="37"/>
      <c r="AC70" s="37"/>
      <c r="AD70" s="37"/>
      <c r="AE70" s="37"/>
      <c r="AF70" s="37"/>
      <c r="AI70" s="1"/>
      <c r="AJ70" s="1"/>
      <c r="AK70" s="1"/>
      <c r="AL70" s="1"/>
      <c r="AM70" s="1"/>
    </row>
    <row r="71" spans="2:39" ht="24" customHeight="1">
      <c r="B71" s="283" t="s">
        <v>54</v>
      </c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V71" s="1"/>
      <c r="AB71" s="37"/>
      <c r="AC71" s="37"/>
      <c r="AD71" s="37"/>
      <c r="AE71" s="37"/>
      <c r="AF71" s="37"/>
      <c r="AI71" s="1"/>
      <c r="AJ71" s="1"/>
      <c r="AK71" s="1"/>
      <c r="AL71" s="1"/>
      <c r="AM71" s="1"/>
    </row>
    <row r="72" spans="2:39" ht="15" customHeight="1">
      <c r="B72" s="105" t="s">
        <v>44</v>
      </c>
      <c r="F72" s="340" t="s">
        <v>28</v>
      </c>
      <c r="G72" s="295"/>
      <c r="H72" s="295"/>
      <c r="I72" s="295"/>
      <c r="J72" s="295"/>
      <c r="K72" s="295"/>
      <c r="L72" s="295"/>
      <c r="M72" s="295"/>
      <c r="N72" s="295"/>
      <c r="O72" s="340" t="s">
        <v>47</v>
      </c>
      <c r="P72" s="284"/>
      <c r="Q72" s="295"/>
      <c r="R72" s="295"/>
      <c r="S72" s="295"/>
      <c r="T72" s="340" t="s">
        <v>30</v>
      </c>
      <c r="V72" s="1"/>
      <c r="AB72" s="37"/>
      <c r="AC72" s="37"/>
      <c r="AD72" s="37"/>
      <c r="AE72" s="37"/>
      <c r="AF72" s="37"/>
      <c r="AI72" s="1"/>
      <c r="AJ72" s="1"/>
      <c r="AK72" s="1"/>
      <c r="AL72" s="1"/>
      <c r="AM72" s="1"/>
    </row>
    <row r="73" spans="2:39" ht="15" customHeight="1">
      <c r="B73" s="110" t="s">
        <v>40</v>
      </c>
      <c r="C73" s="296"/>
      <c r="D73" s="296"/>
      <c r="E73" s="296"/>
      <c r="F73" s="341"/>
      <c r="G73" s="295"/>
      <c r="H73" s="295"/>
      <c r="I73" s="295"/>
      <c r="J73" s="295"/>
      <c r="K73" s="295"/>
      <c r="L73" s="295"/>
      <c r="M73" s="295"/>
      <c r="N73" s="295"/>
      <c r="O73" s="341"/>
      <c r="P73" s="284"/>
      <c r="Q73" s="295"/>
      <c r="R73" s="295"/>
      <c r="S73" s="295"/>
      <c r="T73" s="341"/>
      <c r="V73" s="1"/>
      <c r="AB73" s="37"/>
      <c r="AC73" s="37"/>
      <c r="AD73" s="37"/>
      <c r="AE73" s="37"/>
      <c r="AF73" s="37"/>
      <c r="AI73" s="1"/>
      <c r="AJ73" s="1"/>
      <c r="AK73" s="1"/>
      <c r="AL73" s="1"/>
      <c r="AM73" s="1"/>
    </row>
    <row r="74" spans="2:39" ht="15" customHeight="1">
      <c r="B74" s="103" t="s">
        <v>121</v>
      </c>
      <c r="C74" s="107" t="s">
        <v>13</v>
      </c>
      <c r="D74" s="82" t="s">
        <v>14</v>
      </c>
      <c r="E74" s="82" t="s">
        <v>0</v>
      </c>
      <c r="F74" s="343"/>
      <c r="G74" s="111" t="s">
        <v>17</v>
      </c>
      <c r="H74" s="34" t="s">
        <v>18</v>
      </c>
      <c r="I74" s="34" t="s">
        <v>6</v>
      </c>
      <c r="J74" s="34" t="s">
        <v>5</v>
      </c>
      <c r="K74" s="34" t="s">
        <v>1</v>
      </c>
      <c r="L74" s="286" t="s">
        <v>26</v>
      </c>
      <c r="M74" s="287" t="s">
        <v>27</v>
      </c>
      <c r="N74" s="286" t="s">
        <v>110</v>
      </c>
      <c r="O74" s="343"/>
      <c r="P74" s="286" t="s">
        <v>3</v>
      </c>
      <c r="Q74" s="111" t="s">
        <v>4</v>
      </c>
      <c r="R74" s="106" t="s">
        <v>2</v>
      </c>
      <c r="S74" s="106" t="s">
        <v>19</v>
      </c>
      <c r="T74" s="343"/>
      <c r="V74" s="1"/>
      <c r="AB74" s="37"/>
      <c r="AC74" s="37"/>
      <c r="AD74" s="37"/>
      <c r="AE74" s="37"/>
      <c r="AF74" s="37"/>
      <c r="AI74" s="1"/>
      <c r="AJ74" s="1"/>
      <c r="AK74" s="1"/>
      <c r="AL74" s="1"/>
      <c r="AM74" s="1"/>
    </row>
    <row r="75" spans="2:39" ht="13.5">
      <c r="B75" s="16" t="s">
        <v>35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31"/>
      <c r="O75" s="21"/>
      <c r="P75" s="21"/>
      <c r="Q75" s="30"/>
      <c r="R75" s="31"/>
      <c r="S75" s="35"/>
      <c r="T75" s="35"/>
      <c r="V75" s="1"/>
      <c r="AB75" s="37"/>
      <c r="AC75" s="37"/>
      <c r="AD75" s="37"/>
      <c r="AE75" s="37"/>
      <c r="AF75" s="37"/>
      <c r="AI75" s="1"/>
      <c r="AJ75" s="1"/>
      <c r="AK75" s="1"/>
      <c r="AL75" s="1"/>
      <c r="AM75" s="1"/>
    </row>
    <row r="76" spans="2:39" ht="13.5">
      <c r="B76" s="6" t="s">
        <v>25</v>
      </c>
      <c r="C76" s="328">
        <f>ROUND(B14*C170,6)</f>
        <v>0.285805</v>
      </c>
      <c r="D76" s="328">
        <f>ROUND(B14*C171,6)</f>
        <v>0.03</v>
      </c>
      <c r="E76" s="328">
        <f>C172</f>
        <v>0.007946</v>
      </c>
      <c r="F76" s="338">
        <f>SUM(C76:E81)</f>
        <v>0.323751</v>
      </c>
      <c r="G76" s="327" t="s">
        <v>29</v>
      </c>
      <c r="H76" s="309">
        <f aca="true" t="shared" si="6" ref="H76:H81">F177</f>
        <v>0</v>
      </c>
      <c r="I76" s="328">
        <f>ROUND(B14*F183,6)</f>
        <v>0.041862</v>
      </c>
      <c r="J76" s="328">
        <f>C184</f>
        <v>0.001186</v>
      </c>
      <c r="K76" s="328">
        <f>C185</f>
        <v>0.000339</v>
      </c>
      <c r="L76" s="327" t="s">
        <v>29</v>
      </c>
      <c r="M76" s="327" t="s">
        <v>29</v>
      </c>
      <c r="N76" s="327" t="s">
        <v>29</v>
      </c>
      <c r="O76" s="289">
        <f>H76+I76+J76+K76</f>
        <v>0.043387</v>
      </c>
      <c r="P76" s="328">
        <f>D190</f>
        <v>0.001336</v>
      </c>
      <c r="Q76" s="349">
        <f>C191</f>
        <v>0.02479</v>
      </c>
      <c r="R76" s="266">
        <f aca="true" t="shared" si="7" ref="R76:R81">C192</f>
        <v>0.00222</v>
      </c>
      <c r="S76" s="328">
        <f>C198</f>
        <v>0.001482</v>
      </c>
      <c r="T76" s="289">
        <f>P76+Q76+R76+S76</f>
        <v>0.029828</v>
      </c>
      <c r="V76" s="1"/>
      <c r="AB76" s="37"/>
      <c r="AC76" s="37"/>
      <c r="AD76" s="37"/>
      <c r="AE76" s="37"/>
      <c r="AF76" s="37"/>
      <c r="AI76" s="1"/>
      <c r="AJ76" s="1"/>
      <c r="AK76" s="1"/>
      <c r="AL76" s="1"/>
      <c r="AM76" s="1"/>
    </row>
    <row r="77" spans="2:39" ht="13.5">
      <c r="B77" s="6" t="s">
        <v>111</v>
      </c>
      <c r="C77" s="328"/>
      <c r="D77" s="328"/>
      <c r="E77" s="328"/>
      <c r="F77" s="338"/>
      <c r="G77" s="327"/>
      <c r="H77" s="309">
        <f t="shared" si="6"/>
        <v>0.10343999999999999</v>
      </c>
      <c r="I77" s="328"/>
      <c r="J77" s="328"/>
      <c r="K77" s="328"/>
      <c r="L77" s="327"/>
      <c r="M77" s="327"/>
      <c r="N77" s="327"/>
      <c r="O77" s="289">
        <f>H77+I76+J76+K76</f>
        <v>0.14682699999999999</v>
      </c>
      <c r="P77" s="328"/>
      <c r="Q77" s="349"/>
      <c r="R77" s="266">
        <f t="shared" si="7"/>
        <v>0.04842</v>
      </c>
      <c r="S77" s="328"/>
      <c r="T77" s="289">
        <f>P76+Q76+R77+S76</f>
        <v>0.076028</v>
      </c>
      <c r="V77" s="1"/>
      <c r="AB77" s="37"/>
      <c r="AC77" s="37"/>
      <c r="AD77" s="37"/>
      <c r="AE77" s="37"/>
      <c r="AF77" s="37"/>
      <c r="AI77" s="1"/>
      <c r="AJ77" s="1"/>
      <c r="AK77" s="1"/>
      <c r="AL77" s="1"/>
      <c r="AM77" s="1"/>
    </row>
    <row r="78" spans="2:39" ht="13.5">
      <c r="B78" s="6" t="s">
        <v>8</v>
      </c>
      <c r="C78" s="328"/>
      <c r="D78" s="328"/>
      <c r="E78" s="328"/>
      <c r="F78" s="338"/>
      <c r="G78" s="327"/>
      <c r="H78" s="309">
        <f t="shared" si="6"/>
        <v>0.09467700000000001</v>
      </c>
      <c r="I78" s="328"/>
      <c r="J78" s="328"/>
      <c r="K78" s="328"/>
      <c r="L78" s="327"/>
      <c r="M78" s="327"/>
      <c r="N78" s="327"/>
      <c r="O78" s="289">
        <f>H78+I76+J76+K76</f>
        <v>0.13806400000000002</v>
      </c>
      <c r="P78" s="328"/>
      <c r="Q78" s="349"/>
      <c r="R78" s="266">
        <f t="shared" si="7"/>
        <v>0.02952</v>
      </c>
      <c r="S78" s="328"/>
      <c r="T78" s="289">
        <f>P76+Q76+R78+S76</f>
        <v>0.057128</v>
      </c>
      <c r="V78" s="1"/>
      <c r="AB78" s="37"/>
      <c r="AC78" s="37"/>
      <c r="AD78" s="37"/>
      <c r="AE78" s="37"/>
      <c r="AF78" s="37"/>
      <c r="AI78" s="1"/>
      <c r="AJ78" s="1"/>
      <c r="AK78" s="1"/>
      <c r="AL78" s="1"/>
      <c r="AM78" s="1"/>
    </row>
    <row r="79" spans="2:39" ht="13.5">
      <c r="B79" s="6" t="s">
        <v>9</v>
      </c>
      <c r="C79" s="328"/>
      <c r="D79" s="328"/>
      <c r="E79" s="328"/>
      <c r="F79" s="338"/>
      <c r="G79" s="327"/>
      <c r="H79" s="309">
        <f t="shared" si="6"/>
        <v>0.095075</v>
      </c>
      <c r="I79" s="328"/>
      <c r="J79" s="328"/>
      <c r="K79" s="328"/>
      <c r="L79" s="327"/>
      <c r="M79" s="327"/>
      <c r="N79" s="327"/>
      <c r="O79" s="289">
        <f>H79+I76+J76+K76</f>
        <v>0.138462</v>
      </c>
      <c r="P79" s="328"/>
      <c r="Q79" s="349"/>
      <c r="R79" s="266">
        <f t="shared" si="7"/>
        <v>0.02432</v>
      </c>
      <c r="S79" s="328"/>
      <c r="T79" s="289">
        <f>P76+Q76+R79+S76</f>
        <v>0.051928</v>
      </c>
      <c r="V79" s="1"/>
      <c r="AB79" s="37"/>
      <c r="AC79" s="37"/>
      <c r="AD79" s="37"/>
      <c r="AE79" s="37"/>
      <c r="AF79" s="37"/>
      <c r="AI79" s="1"/>
      <c r="AJ79" s="1"/>
      <c r="AK79" s="1"/>
      <c r="AL79" s="1"/>
      <c r="AM79" s="1"/>
    </row>
    <row r="80" spans="2:39" ht="13.5">
      <c r="B80" s="6" t="s">
        <v>10</v>
      </c>
      <c r="C80" s="328"/>
      <c r="D80" s="328"/>
      <c r="E80" s="328"/>
      <c r="F80" s="338"/>
      <c r="G80" s="327"/>
      <c r="H80" s="309">
        <f t="shared" si="6"/>
        <v>0.07104099999999999</v>
      </c>
      <c r="I80" s="328"/>
      <c r="J80" s="328"/>
      <c r="K80" s="328"/>
      <c r="L80" s="327"/>
      <c r="M80" s="327"/>
      <c r="N80" s="327"/>
      <c r="O80" s="289">
        <f>H80+I76+J76+K76</f>
        <v>0.11442800000000002</v>
      </c>
      <c r="P80" s="328"/>
      <c r="Q80" s="349"/>
      <c r="R80" s="266">
        <f t="shared" si="7"/>
        <v>0.01802</v>
      </c>
      <c r="S80" s="328"/>
      <c r="T80" s="289">
        <f>P76+Q76+R80+S76</f>
        <v>0.045628</v>
      </c>
      <c r="V80" s="1"/>
      <c r="AB80" s="37"/>
      <c r="AC80" s="37"/>
      <c r="AD80" s="37"/>
      <c r="AE80" s="37"/>
      <c r="AF80" s="37"/>
      <c r="AI80" s="1"/>
      <c r="AJ80" s="1"/>
      <c r="AK80" s="1"/>
      <c r="AL80" s="1"/>
      <c r="AM80" s="1"/>
    </row>
    <row r="81" spans="2:39" ht="13.5">
      <c r="B81" s="6" t="s">
        <v>11</v>
      </c>
      <c r="C81" s="329"/>
      <c r="D81" s="329"/>
      <c r="E81" s="329"/>
      <c r="F81" s="339"/>
      <c r="G81" s="337"/>
      <c r="H81" s="309">
        <f t="shared" si="6"/>
        <v>0.035985</v>
      </c>
      <c r="I81" s="329"/>
      <c r="J81" s="329"/>
      <c r="K81" s="329"/>
      <c r="L81" s="337"/>
      <c r="M81" s="337"/>
      <c r="N81" s="337"/>
      <c r="O81" s="289">
        <f>H81+I76+J76+K76</f>
        <v>0.07937200000000001</v>
      </c>
      <c r="P81" s="329"/>
      <c r="Q81" s="350"/>
      <c r="R81" s="267">
        <f t="shared" si="7"/>
        <v>0.00882</v>
      </c>
      <c r="S81" s="329"/>
      <c r="T81" s="289">
        <f>P76+Q76+R81+S76</f>
        <v>0.036427999999999995</v>
      </c>
      <c r="V81" s="1"/>
      <c r="AB81" s="37"/>
      <c r="AC81" s="37"/>
      <c r="AD81" s="37"/>
      <c r="AE81" s="37"/>
      <c r="AF81" s="37"/>
      <c r="AI81" s="1"/>
      <c r="AJ81" s="1"/>
      <c r="AK81" s="1"/>
      <c r="AL81" s="1"/>
      <c r="AM81" s="1"/>
    </row>
    <row r="82" spans="2:39" ht="13.5">
      <c r="B82" s="55" t="s">
        <v>34</v>
      </c>
      <c r="C82" s="48"/>
      <c r="D82" s="52"/>
      <c r="E82" s="48"/>
      <c r="F82" s="290"/>
      <c r="G82" s="301"/>
      <c r="H82" s="48"/>
      <c r="I82" s="52"/>
      <c r="J82" s="48"/>
      <c r="K82" s="48"/>
      <c r="L82" s="48"/>
      <c r="M82" s="48"/>
      <c r="N82" s="48"/>
      <c r="O82" s="290"/>
      <c r="P82" s="290"/>
      <c r="Q82" s="72"/>
      <c r="R82" s="52"/>
      <c r="S82" s="36"/>
      <c r="T82" s="36"/>
      <c r="V82" s="1"/>
      <c r="AB82" s="37"/>
      <c r="AC82" s="37"/>
      <c r="AD82" s="37"/>
      <c r="AE82" s="37"/>
      <c r="AF82" s="37"/>
      <c r="AI82" s="1"/>
      <c r="AJ82" s="1"/>
      <c r="AK82" s="1"/>
      <c r="AL82" s="1"/>
      <c r="AM82" s="1"/>
    </row>
    <row r="83" spans="2:39" ht="13.5">
      <c r="B83" s="56" t="s">
        <v>45</v>
      </c>
      <c r="C83" s="327" t="s">
        <v>29</v>
      </c>
      <c r="D83" s="327" t="s">
        <v>29</v>
      </c>
      <c r="E83" s="335">
        <f>E172</f>
        <v>82.39</v>
      </c>
      <c r="F83" s="330">
        <f>SUM(C83:E85)</f>
        <v>82.39</v>
      </c>
      <c r="G83" s="302">
        <f>F174</f>
        <v>58.769999999999996</v>
      </c>
      <c r="H83" s="327" t="s">
        <v>29</v>
      </c>
      <c r="I83" s="327" t="s">
        <v>29</v>
      </c>
      <c r="J83" s="327" t="s">
        <v>29</v>
      </c>
      <c r="K83" s="327" t="s">
        <v>29</v>
      </c>
      <c r="L83" s="335">
        <f>F186</f>
        <v>0</v>
      </c>
      <c r="M83" s="335">
        <f>F187</f>
        <v>0</v>
      </c>
      <c r="N83" s="335">
        <f>F188</f>
        <v>0</v>
      </c>
      <c r="O83" s="254">
        <f>G83+L83+M83+N83</f>
        <v>58.769999999999996</v>
      </c>
      <c r="P83" s="346" t="s">
        <v>29</v>
      </c>
      <c r="Q83" s="346" t="s">
        <v>29</v>
      </c>
      <c r="R83" s="335">
        <f>D192</f>
        <v>-26.13</v>
      </c>
      <c r="S83" s="327" t="s">
        <v>29</v>
      </c>
      <c r="T83" s="330">
        <f>R83</f>
        <v>-26.13</v>
      </c>
      <c r="V83" s="1"/>
      <c r="AB83" s="37"/>
      <c r="AC83" s="37"/>
      <c r="AD83" s="37"/>
      <c r="AE83" s="37"/>
      <c r="AF83" s="37"/>
      <c r="AI83" s="1"/>
      <c r="AJ83" s="1"/>
      <c r="AK83" s="1"/>
      <c r="AL83" s="1"/>
      <c r="AM83" s="1"/>
    </row>
    <row r="84" spans="2:39" ht="13.5">
      <c r="B84" s="56" t="s">
        <v>23</v>
      </c>
      <c r="C84" s="328"/>
      <c r="D84" s="328"/>
      <c r="E84" s="335"/>
      <c r="F84" s="330"/>
      <c r="G84" s="302">
        <f>F175</f>
        <v>403.08</v>
      </c>
      <c r="H84" s="328"/>
      <c r="I84" s="328"/>
      <c r="J84" s="328"/>
      <c r="K84" s="328"/>
      <c r="L84" s="335"/>
      <c r="M84" s="335"/>
      <c r="N84" s="335"/>
      <c r="O84" s="254">
        <f>G84+L83+M83+N83</f>
        <v>403.08</v>
      </c>
      <c r="P84" s="347"/>
      <c r="Q84" s="347"/>
      <c r="R84" s="335"/>
      <c r="S84" s="328"/>
      <c r="T84" s="330"/>
      <c r="V84" s="1"/>
      <c r="AB84" s="37"/>
      <c r="AC84" s="37"/>
      <c r="AD84" s="37"/>
      <c r="AE84" s="37"/>
      <c r="AF84" s="37"/>
      <c r="AI84" s="1"/>
      <c r="AJ84" s="1"/>
      <c r="AK84" s="1"/>
      <c r="AL84" s="1"/>
      <c r="AM84" s="1"/>
    </row>
    <row r="85" spans="2:39" ht="13.5">
      <c r="B85" s="54" t="s">
        <v>24</v>
      </c>
      <c r="C85" s="329"/>
      <c r="D85" s="329"/>
      <c r="E85" s="336"/>
      <c r="F85" s="331"/>
      <c r="G85" s="303">
        <f>F176</f>
        <v>908.6499999999999</v>
      </c>
      <c r="H85" s="329"/>
      <c r="I85" s="329"/>
      <c r="J85" s="329"/>
      <c r="K85" s="329"/>
      <c r="L85" s="336"/>
      <c r="M85" s="336"/>
      <c r="N85" s="336"/>
      <c r="O85" s="255">
        <f>G85+L83+M83+N83</f>
        <v>908.6499999999999</v>
      </c>
      <c r="P85" s="348"/>
      <c r="Q85" s="348"/>
      <c r="R85" s="336"/>
      <c r="S85" s="329"/>
      <c r="T85" s="331"/>
      <c r="V85" s="1"/>
      <c r="AB85" s="37"/>
      <c r="AC85" s="37"/>
      <c r="AD85" s="37"/>
      <c r="AE85" s="37"/>
      <c r="AF85" s="37"/>
      <c r="AI85" s="1"/>
      <c r="AJ85" s="1"/>
      <c r="AK85" s="1"/>
      <c r="AL85" s="1"/>
      <c r="AM85" s="1"/>
    </row>
    <row r="86" spans="2:39" ht="25.5" customHeight="1">
      <c r="B86" s="291" t="s">
        <v>38</v>
      </c>
      <c r="C86" s="332" t="s">
        <v>113</v>
      </c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4"/>
      <c r="V86" s="1"/>
      <c r="AB86" s="37"/>
      <c r="AC86" s="37"/>
      <c r="AD86" s="37"/>
      <c r="AE86" s="37"/>
      <c r="AF86" s="37"/>
      <c r="AI86" s="1"/>
      <c r="AJ86" s="1"/>
      <c r="AK86" s="1"/>
      <c r="AL86" s="1"/>
      <c r="AM86" s="1"/>
    </row>
    <row r="87" spans="2:39" ht="13.5">
      <c r="B87" s="304"/>
      <c r="C87" s="305"/>
      <c r="D87" s="305"/>
      <c r="E87" s="305"/>
      <c r="F87" s="306"/>
      <c r="G87" s="305"/>
      <c r="H87" s="305"/>
      <c r="I87" s="305"/>
      <c r="J87" s="305"/>
      <c r="K87" s="305"/>
      <c r="L87" s="305"/>
      <c r="M87" s="305"/>
      <c r="N87" s="305"/>
      <c r="O87" s="306"/>
      <c r="P87" s="306"/>
      <c r="Q87" s="305"/>
      <c r="R87" s="305"/>
      <c r="V87" s="1"/>
      <c r="AB87" s="37"/>
      <c r="AC87" s="37"/>
      <c r="AD87" s="37"/>
      <c r="AE87" s="37"/>
      <c r="AF87" s="37"/>
      <c r="AI87" s="1"/>
      <c r="AJ87" s="1"/>
      <c r="AK87" s="1"/>
      <c r="AL87" s="1"/>
      <c r="AM87" s="1"/>
    </row>
    <row r="88" spans="6:39" ht="13.5"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V88" s="1"/>
      <c r="AB88" s="37"/>
      <c r="AC88" s="37"/>
      <c r="AD88" s="37"/>
      <c r="AE88" s="37"/>
      <c r="AF88" s="37"/>
      <c r="AI88" s="1"/>
      <c r="AJ88" s="1"/>
      <c r="AK88" s="1"/>
      <c r="AL88" s="1"/>
      <c r="AM88" s="1"/>
    </row>
    <row r="89" spans="2:39" ht="24" customHeight="1">
      <c r="B89" s="283" t="s">
        <v>55</v>
      </c>
      <c r="C89" s="296"/>
      <c r="D89" s="296"/>
      <c r="E89" s="296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V89" s="1"/>
      <c r="AB89" s="37"/>
      <c r="AC89" s="37"/>
      <c r="AD89" s="37"/>
      <c r="AE89" s="37"/>
      <c r="AF89" s="37"/>
      <c r="AI89" s="1"/>
      <c r="AJ89" s="1"/>
      <c r="AK89" s="1"/>
      <c r="AL89" s="1"/>
      <c r="AM89" s="1"/>
    </row>
    <row r="90" spans="2:39" ht="15" customHeight="1">
      <c r="B90" s="105" t="s">
        <v>44</v>
      </c>
      <c r="C90" s="296"/>
      <c r="D90" s="296"/>
      <c r="E90" s="296"/>
      <c r="F90" s="340" t="s">
        <v>28</v>
      </c>
      <c r="G90" s="295"/>
      <c r="H90" s="295"/>
      <c r="I90" s="295"/>
      <c r="J90" s="295"/>
      <c r="K90" s="295"/>
      <c r="L90" s="295"/>
      <c r="M90" s="295"/>
      <c r="N90" s="295"/>
      <c r="O90" s="340" t="s">
        <v>47</v>
      </c>
      <c r="P90" s="284"/>
      <c r="Q90" s="295"/>
      <c r="R90" s="295"/>
      <c r="S90" s="295"/>
      <c r="T90" s="340" t="s">
        <v>30</v>
      </c>
      <c r="V90" s="1"/>
      <c r="AB90" s="37"/>
      <c r="AC90" s="37"/>
      <c r="AD90" s="37"/>
      <c r="AE90" s="37"/>
      <c r="AF90" s="37"/>
      <c r="AI90" s="1"/>
      <c r="AJ90" s="1"/>
      <c r="AK90" s="1"/>
      <c r="AL90" s="1"/>
      <c r="AM90" s="1"/>
    </row>
    <row r="91" spans="2:39" ht="15" customHeight="1">
      <c r="B91" s="115" t="s">
        <v>41</v>
      </c>
      <c r="C91" s="296"/>
      <c r="D91" s="296"/>
      <c r="E91" s="296"/>
      <c r="F91" s="341"/>
      <c r="G91" s="295"/>
      <c r="H91" s="295"/>
      <c r="I91" s="295"/>
      <c r="J91" s="295"/>
      <c r="K91" s="295"/>
      <c r="L91" s="295"/>
      <c r="M91" s="295"/>
      <c r="N91" s="295"/>
      <c r="O91" s="341"/>
      <c r="P91" s="284"/>
      <c r="Q91" s="295"/>
      <c r="R91" s="295"/>
      <c r="S91" s="295"/>
      <c r="T91" s="341"/>
      <c r="V91" s="1"/>
      <c r="AB91" s="37"/>
      <c r="AC91" s="37"/>
      <c r="AD91" s="37"/>
      <c r="AE91" s="37"/>
      <c r="AF91" s="37"/>
      <c r="AI91" s="1"/>
      <c r="AJ91" s="1"/>
      <c r="AK91" s="1"/>
      <c r="AL91" s="1"/>
      <c r="AM91" s="1"/>
    </row>
    <row r="92" spans="2:39" ht="15" customHeight="1">
      <c r="B92" s="103" t="s">
        <v>121</v>
      </c>
      <c r="C92" s="107" t="s">
        <v>13</v>
      </c>
      <c r="D92" s="82" t="s">
        <v>14</v>
      </c>
      <c r="E92" s="82" t="s">
        <v>0</v>
      </c>
      <c r="F92" s="343"/>
      <c r="G92" s="111" t="s">
        <v>17</v>
      </c>
      <c r="H92" s="34" t="s">
        <v>18</v>
      </c>
      <c r="I92" s="34" t="s">
        <v>6</v>
      </c>
      <c r="J92" s="34" t="s">
        <v>5</v>
      </c>
      <c r="K92" s="34" t="s">
        <v>1</v>
      </c>
      <c r="L92" s="286" t="s">
        <v>26</v>
      </c>
      <c r="M92" s="287" t="s">
        <v>27</v>
      </c>
      <c r="N92" s="286" t="s">
        <v>110</v>
      </c>
      <c r="O92" s="343"/>
      <c r="P92" s="285" t="s">
        <v>3</v>
      </c>
      <c r="Q92" s="111" t="s">
        <v>4</v>
      </c>
      <c r="R92" s="34" t="s">
        <v>2</v>
      </c>
      <c r="S92" s="106" t="s">
        <v>19</v>
      </c>
      <c r="T92" s="343"/>
      <c r="V92" s="1"/>
      <c r="AB92" s="37"/>
      <c r="AC92" s="37"/>
      <c r="AD92" s="37"/>
      <c r="AE92" s="37"/>
      <c r="AF92" s="37"/>
      <c r="AI92" s="1"/>
      <c r="AJ92" s="1"/>
      <c r="AK92" s="1"/>
      <c r="AL92" s="1"/>
      <c r="AM92" s="1"/>
    </row>
    <row r="93" spans="2:39" ht="13.5">
      <c r="B93" s="16" t="s">
        <v>35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31"/>
      <c r="O93" s="21"/>
      <c r="P93" s="21"/>
      <c r="Q93" s="31"/>
      <c r="R93" s="31"/>
      <c r="S93" s="35"/>
      <c r="T93" s="35"/>
      <c r="V93" s="1"/>
      <c r="AB93" s="37"/>
      <c r="AC93" s="37"/>
      <c r="AD93" s="37"/>
      <c r="AE93" s="37"/>
      <c r="AF93" s="37"/>
      <c r="AI93" s="1"/>
      <c r="AJ93" s="1"/>
      <c r="AK93" s="1"/>
      <c r="AL93" s="1"/>
      <c r="AM93" s="1"/>
    </row>
    <row r="94" spans="2:39" ht="13.5">
      <c r="B94" s="6" t="s">
        <v>25</v>
      </c>
      <c r="C94" s="328">
        <f>ROUND(B14*C170,6)</f>
        <v>0.285805</v>
      </c>
      <c r="D94" s="328">
        <f>ROUND(B14*C171,6)</f>
        <v>0.03</v>
      </c>
      <c r="E94" s="328">
        <f>C172</f>
        <v>0.007946</v>
      </c>
      <c r="F94" s="338">
        <f>SUM(C94:E99)</f>
        <v>0.323751</v>
      </c>
      <c r="G94" s="327" t="s">
        <v>29</v>
      </c>
      <c r="H94" s="266">
        <f aca="true" t="shared" si="8" ref="H94:H99">G177</f>
        <v>0</v>
      </c>
      <c r="I94" s="328">
        <f>ROUND(B14*G183,6)</f>
        <v>0.041862</v>
      </c>
      <c r="J94" s="328">
        <f>C184</f>
        <v>0.001186</v>
      </c>
      <c r="K94" s="328">
        <f>C185</f>
        <v>0.000339</v>
      </c>
      <c r="L94" s="327" t="s">
        <v>29</v>
      </c>
      <c r="M94" s="327" t="s">
        <v>29</v>
      </c>
      <c r="N94" s="327" t="s">
        <v>29</v>
      </c>
      <c r="O94" s="289">
        <f>H94+I94+J94+K94</f>
        <v>0.043387</v>
      </c>
      <c r="P94" s="328">
        <f>D190</f>
        <v>0.001336</v>
      </c>
      <c r="Q94" s="328">
        <f>C191</f>
        <v>0.02479</v>
      </c>
      <c r="R94" s="266">
        <f aca="true" t="shared" si="9" ref="R94:R99">C192</f>
        <v>0.00222</v>
      </c>
      <c r="S94" s="328">
        <f>C198</f>
        <v>0.001482</v>
      </c>
      <c r="T94" s="289">
        <f>P94+Q94+R94+S94</f>
        <v>0.029828</v>
      </c>
      <c r="V94" s="1"/>
      <c r="AB94" s="37"/>
      <c r="AC94" s="37"/>
      <c r="AD94" s="37"/>
      <c r="AE94" s="37"/>
      <c r="AF94" s="37"/>
      <c r="AI94" s="1"/>
      <c r="AJ94" s="1"/>
      <c r="AK94" s="1"/>
      <c r="AL94" s="1"/>
      <c r="AM94" s="1"/>
    </row>
    <row r="95" spans="2:39" ht="13.5">
      <c r="B95" s="6" t="s">
        <v>111</v>
      </c>
      <c r="C95" s="328"/>
      <c r="D95" s="328"/>
      <c r="E95" s="328"/>
      <c r="F95" s="338"/>
      <c r="G95" s="327"/>
      <c r="H95" s="266">
        <f t="shared" si="8"/>
        <v>0.14357699999999998</v>
      </c>
      <c r="I95" s="328"/>
      <c r="J95" s="328"/>
      <c r="K95" s="328"/>
      <c r="L95" s="327"/>
      <c r="M95" s="327"/>
      <c r="N95" s="327"/>
      <c r="O95" s="289">
        <f>H95+I94+J94+K94</f>
        <v>0.186964</v>
      </c>
      <c r="P95" s="328"/>
      <c r="Q95" s="328"/>
      <c r="R95" s="266">
        <f t="shared" si="9"/>
        <v>0.04842</v>
      </c>
      <c r="S95" s="328"/>
      <c r="T95" s="289">
        <f>P94+Q94+R95+S94</f>
        <v>0.076028</v>
      </c>
      <c r="V95" s="1"/>
      <c r="AB95" s="37"/>
      <c r="AC95" s="37"/>
      <c r="AD95" s="37"/>
      <c r="AE95" s="37"/>
      <c r="AF95" s="37"/>
      <c r="AI95" s="1"/>
      <c r="AJ95" s="1"/>
      <c r="AK95" s="1"/>
      <c r="AL95" s="1"/>
      <c r="AM95" s="1"/>
    </row>
    <row r="96" spans="2:39" ht="13.5">
      <c r="B96" s="6" t="s">
        <v>8</v>
      </c>
      <c r="C96" s="328"/>
      <c r="D96" s="328"/>
      <c r="E96" s="328"/>
      <c r="F96" s="338"/>
      <c r="G96" s="327"/>
      <c r="H96" s="266">
        <f t="shared" si="8"/>
        <v>0.131412</v>
      </c>
      <c r="I96" s="328"/>
      <c r="J96" s="328"/>
      <c r="K96" s="328"/>
      <c r="L96" s="327"/>
      <c r="M96" s="327"/>
      <c r="N96" s="327"/>
      <c r="O96" s="289">
        <f>H96+I94+J94+K94</f>
        <v>0.174799</v>
      </c>
      <c r="P96" s="328"/>
      <c r="Q96" s="328"/>
      <c r="R96" s="266">
        <f t="shared" si="9"/>
        <v>0.02952</v>
      </c>
      <c r="S96" s="328"/>
      <c r="T96" s="289">
        <f>P94+Q94+R96+S94</f>
        <v>0.057128</v>
      </c>
      <c r="V96" s="1"/>
      <c r="AB96" s="37"/>
      <c r="AC96" s="37"/>
      <c r="AD96" s="37"/>
      <c r="AE96" s="37"/>
      <c r="AF96" s="37"/>
      <c r="AI96" s="1"/>
      <c r="AJ96" s="1"/>
      <c r="AK96" s="1"/>
      <c r="AL96" s="1"/>
      <c r="AM96" s="1"/>
    </row>
    <row r="97" spans="2:39" ht="13.5">
      <c r="B97" s="6" t="s">
        <v>9</v>
      </c>
      <c r="C97" s="328"/>
      <c r="D97" s="328"/>
      <c r="E97" s="328"/>
      <c r="F97" s="338"/>
      <c r="G97" s="327"/>
      <c r="H97" s="266">
        <f t="shared" si="8"/>
        <v>0.131965</v>
      </c>
      <c r="I97" s="328"/>
      <c r="J97" s="328"/>
      <c r="K97" s="328"/>
      <c r="L97" s="327"/>
      <c r="M97" s="327"/>
      <c r="N97" s="327"/>
      <c r="O97" s="289">
        <f>H97+I94+J94+K94</f>
        <v>0.175352</v>
      </c>
      <c r="P97" s="328"/>
      <c r="Q97" s="328"/>
      <c r="R97" s="266">
        <f t="shared" si="9"/>
        <v>0.02432</v>
      </c>
      <c r="S97" s="328"/>
      <c r="T97" s="289">
        <f>P94+Q94+R97+S94</f>
        <v>0.051928</v>
      </c>
      <c r="V97" s="1"/>
      <c r="AB97" s="37"/>
      <c r="AC97" s="37"/>
      <c r="AD97" s="37"/>
      <c r="AE97" s="37"/>
      <c r="AF97" s="37"/>
      <c r="AI97" s="1"/>
      <c r="AJ97" s="1"/>
      <c r="AK97" s="1"/>
      <c r="AL97" s="1"/>
      <c r="AM97" s="1"/>
    </row>
    <row r="98" spans="2:39" ht="13.5">
      <c r="B98" s="6" t="s">
        <v>10</v>
      </c>
      <c r="C98" s="328"/>
      <c r="D98" s="328"/>
      <c r="E98" s="328"/>
      <c r="F98" s="338"/>
      <c r="G98" s="327"/>
      <c r="H98" s="266">
        <f t="shared" si="8"/>
        <v>0.098605</v>
      </c>
      <c r="I98" s="328"/>
      <c r="J98" s="328"/>
      <c r="K98" s="328"/>
      <c r="L98" s="327"/>
      <c r="M98" s="327"/>
      <c r="N98" s="327"/>
      <c r="O98" s="289">
        <f>H98+I94+J94+K94</f>
        <v>0.141992</v>
      </c>
      <c r="P98" s="328"/>
      <c r="Q98" s="328"/>
      <c r="R98" s="266">
        <f t="shared" si="9"/>
        <v>0.01802</v>
      </c>
      <c r="S98" s="328"/>
      <c r="T98" s="289">
        <f>P94+Q94+R98+S94</f>
        <v>0.045628</v>
      </c>
      <c r="V98" s="1"/>
      <c r="AB98" s="37"/>
      <c r="AC98" s="37"/>
      <c r="AD98" s="37"/>
      <c r="AE98" s="37"/>
      <c r="AF98" s="37"/>
      <c r="AI98" s="1"/>
      <c r="AJ98" s="1"/>
      <c r="AK98" s="1"/>
      <c r="AL98" s="1"/>
      <c r="AM98" s="1"/>
    </row>
    <row r="99" spans="2:39" ht="13.5">
      <c r="B99" s="6" t="s">
        <v>11</v>
      </c>
      <c r="C99" s="329"/>
      <c r="D99" s="329"/>
      <c r="E99" s="329"/>
      <c r="F99" s="339"/>
      <c r="G99" s="337"/>
      <c r="H99" s="266">
        <f t="shared" si="8"/>
        <v>0.049948</v>
      </c>
      <c r="I99" s="329"/>
      <c r="J99" s="329"/>
      <c r="K99" s="329"/>
      <c r="L99" s="337"/>
      <c r="M99" s="337"/>
      <c r="N99" s="337"/>
      <c r="O99" s="289">
        <f>H99+I94+J94+K94</f>
        <v>0.09333500000000002</v>
      </c>
      <c r="P99" s="329"/>
      <c r="Q99" s="329"/>
      <c r="R99" s="266">
        <f t="shared" si="9"/>
        <v>0.00882</v>
      </c>
      <c r="S99" s="329"/>
      <c r="T99" s="289">
        <f>P94+Q94+R99+S94</f>
        <v>0.036427999999999995</v>
      </c>
      <c r="V99" s="1"/>
      <c r="AB99" s="37"/>
      <c r="AC99" s="37"/>
      <c r="AD99" s="37"/>
      <c r="AE99" s="37"/>
      <c r="AF99" s="37"/>
      <c r="AI99" s="1"/>
      <c r="AJ99" s="1"/>
      <c r="AK99" s="1"/>
      <c r="AL99" s="1"/>
      <c r="AM99" s="1"/>
    </row>
    <row r="100" spans="2:39" ht="13.5">
      <c r="B100" s="55" t="s">
        <v>34</v>
      </c>
      <c r="C100" s="48"/>
      <c r="D100" s="52"/>
      <c r="E100" s="48"/>
      <c r="F100" s="290"/>
      <c r="G100" s="301"/>
      <c r="H100" s="48"/>
      <c r="I100" s="52"/>
      <c r="J100" s="48"/>
      <c r="K100" s="48"/>
      <c r="L100" s="48"/>
      <c r="M100" s="48"/>
      <c r="N100" s="48"/>
      <c r="O100" s="290"/>
      <c r="P100" s="290"/>
      <c r="Q100" s="48"/>
      <c r="R100" s="52"/>
      <c r="S100" s="36"/>
      <c r="T100" s="36"/>
      <c r="V100" s="1"/>
      <c r="AB100" s="37"/>
      <c r="AC100" s="37"/>
      <c r="AD100" s="37"/>
      <c r="AE100" s="37"/>
      <c r="AF100" s="37"/>
      <c r="AI100" s="1"/>
      <c r="AJ100" s="1"/>
      <c r="AK100" s="1"/>
      <c r="AL100" s="1"/>
      <c r="AM100" s="1"/>
    </row>
    <row r="101" spans="2:39" ht="13.5">
      <c r="B101" s="56" t="s">
        <v>45</v>
      </c>
      <c r="C101" s="327" t="s">
        <v>29</v>
      </c>
      <c r="D101" s="327" t="s">
        <v>29</v>
      </c>
      <c r="E101" s="335">
        <f>E172</f>
        <v>82.39</v>
      </c>
      <c r="F101" s="330">
        <f>SUM(C101:E103)</f>
        <v>82.39</v>
      </c>
      <c r="G101" s="302">
        <f>G174</f>
        <v>75.16</v>
      </c>
      <c r="H101" s="327" t="s">
        <v>29</v>
      </c>
      <c r="I101" s="327" t="s">
        <v>29</v>
      </c>
      <c r="J101" s="327" t="s">
        <v>29</v>
      </c>
      <c r="K101" s="327" t="s">
        <v>29</v>
      </c>
      <c r="L101" s="335">
        <f>G186</f>
        <v>0</v>
      </c>
      <c r="M101" s="335">
        <f>G187</f>
        <v>0</v>
      </c>
      <c r="N101" s="335">
        <f>G188</f>
        <v>0</v>
      </c>
      <c r="O101" s="254">
        <f>G101+L101+M101+N101</f>
        <v>75.16</v>
      </c>
      <c r="P101" s="327" t="s">
        <v>29</v>
      </c>
      <c r="Q101" s="327" t="s">
        <v>29</v>
      </c>
      <c r="R101" s="335">
        <f>D192</f>
        <v>-26.13</v>
      </c>
      <c r="S101" s="327" t="s">
        <v>29</v>
      </c>
      <c r="T101" s="330">
        <f>R101</f>
        <v>-26.13</v>
      </c>
      <c r="V101" s="1"/>
      <c r="AB101" s="37"/>
      <c r="AC101" s="37"/>
      <c r="AD101" s="37"/>
      <c r="AE101" s="37"/>
      <c r="AF101" s="37"/>
      <c r="AI101" s="1"/>
      <c r="AJ101" s="1"/>
      <c r="AK101" s="1"/>
      <c r="AL101" s="1"/>
      <c r="AM101" s="1"/>
    </row>
    <row r="102" spans="2:39" ht="13.5">
      <c r="B102" s="56" t="s">
        <v>23</v>
      </c>
      <c r="C102" s="328"/>
      <c r="D102" s="328"/>
      <c r="E102" s="335"/>
      <c r="F102" s="330"/>
      <c r="G102" s="302">
        <f>G175</f>
        <v>499.97</v>
      </c>
      <c r="H102" s="328"/>
      <c r="I102" s="328"/>
      <c r="J102" s="328"/>
      <c r="K102" s="328"/>
      <c r="L102" s="335"/>
      <c r="M102" s="335"/>
      <c r="N102" s="335"/>
      <c r="O102" s="254">
        <f>G102+L101+M101+N101</f>
        <v>499.97</v>
      </c>
      <c r="P102" s="328"/>
      <c r="Q102" s="328"/>
      <c r="R102" s="335"/>
      <c r="S102" s="328"/>
      <c r="T102" s="330"/>
      <c r="V102" s="1"/>
      <c r="AB102" s="37"/>
      <c r="AC102" s="37"/>
      <c r="AD102" s="37"/>
      <c r="AE102" s="37"/>
      <c r="AF102" s="37"/>
      <c r="AI102" s="1"/>
      <c r="AJ102" s="1"/>
      <c r="AK102" s="1"/>
      <c r="AL102" s="1"/>
      <c r="AM102" s="1"/>
    </row>
    <row r="103" spans="2:39" ht="13.5">
      <c r="B103" s="54" t="s">
        <v>24</v>
      </c>
      <c r="C103" s="329"/>
      <c r="D103" s="329"/>
      <c r="E103" s="336"/>
      <c r="F103" s="331"/>
      <c r="G103" s="303">
        <f>G176</f>
        <v>1196.19</v>
      </c>
      <c r="H103" s="329"/>
      <c r="I103" s="329"/>
      <c r="J103" s="329"/>
      <c r="K103" s="329"/>
      <c r="L103" s="336"/>
      <c r="M103" s="336"/>
      <c r="N103" s="336"/>
      <c r="O103" s="255">
        <f>G103+L101+M101+N101</f>
        <v>1196.19</v>
      </c>
      <c r="P103" s="329"/>
      <c r="Q103" s="329"/>
      <c r="R103" s="336"/>
      <c r="S103" s="329"/>
      <c r="T103" s="331"/>
      <c r="V103" s="1"/>
      <c r="AB103" s="37"/>
      <c r="AC103" s="37"/>
      <c r="AD103" s="37"/>
      <c r="AE103" s="37"/>
      <c r="AF103" s="37"/>
      <c r="AI103" s="1"/>
      <c r="AJ103" s="1"/>
      <c r="AK103" s="1"/>
      <c r="AL103" s="1"/>
      <c r="AM103" s="1"/>
    </row>
    <row r="104" spans="2:39" ht="25.5" customHeight="1">
      <c r="B104" s="291" t="s">
        <v>38</v>
      </c>
      <c r="C104" s="332" t="s">
        <v>113</v>
      </c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3"/>
      <c r="T104" s="334"/>
      <c r="V104" s="1"/>
      <c r="AB104" s="37"/>
      <c r="AC104" s="37"/>
      <c r="AD104" s="37"/>
      <c r="AE104" s="37"/>
      <c r="AF104" s="37"/>
      <c r="AI104" s="1"/>
      <c r="AJ104" s="1"/>
      <c r="AK104" s="1"/>
      <c r="AL104" s="1"/>
      <c r="AM104" s="1"/>
    </row>
    <row r="105" spans="2:39" ht="13.5">
      <c r="B105" s="304"/>
      <c r="C105" s="305"/>
      <c r="D105" s="305"/>
      <c r="E105" s="305"/>
      <c r="F105" s="306"/>
      <c r="G105" s="305"/>
      <c r="H105" s="305"/>
      <c r="I105" s="305"/>
      <c r="J105" s="305"/>
      <c r="K105" s="305"/>
      <c r="L105" s="305"/>
      <c r="M105" s="305"/>
      <c r="N105" s="305"/>
      <c r="O105" s="306"/>
      <c r="P105" s="306"/>
      <c r="Q105" s="305"/>
      <c r="R105" s="305"/>
      <c r="V105" s="1"/>
      <c r="AB105" s="37"/>
      <c r="AC105" s="37"/>
      <c r="AD105" s="37"/>
      <c r="AE105" s="37"/>
      <c r="AF105" s="37"/>
      <c r="AI105" s="1"/>
      <c r="AJ105" s="1"/>
      <c r="AK105" s="1"/>
      <c r="AL105" s="1"/>
      <c r="AM105" s="1"/>
    </row>
    <row r="106" spans="6:39" ht="13.5"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V106" s="1"/>
      <c r="AB106" s="37"/>
      <c r="AC106" s="37"/>
      <c r="AD106" s="37"/>
      <c r="AE106" s="37"/>
      <c r="AF106" s="37"/>
      <c r="AI106" s="1"/>
      <c r="AJ106" s="1"/>
      <c r="AK106" s="1"/>
      <c r="AL106" s="1"/>
      <c r="AM106" s="1"/>
    </row>
    <row r="107" spans="2:39" ht="24" customHeight="1">
      <c r="B107" s="283" t="s">
        <v>56</v>
      </c>
      <c r="C107" s="296"/>
      <c r="D107" s="296"/>
      <c r="E107" s="296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V107" s="1"/>
      <c r="AB107" s="37"/>
      <c r="AC107" s="37"/>
      <c r="AD107" s="37"/>
      <c r="AE107" s="37"/>
      <c r="AF107" s="37"/>
      <c r="AI107" s="1"/>
      <c r="AJ107" s="1"/>
      <c r="AK107" s="1"/>
      <c r="AL107" s="1"/>
      <c r="AM107" s="1"/>
    </row>
    <row r="108" spans="2:39" ht="15" customHeight="1">
      <c r="B108" s="105" t="s">
        <v>44</v>
      </c>
      <c r="C108" s="296"/>
      <c r="D108" s="296"/>
      <c r="E108" s="296"/>
      <c r="F108" s="340" t="s">
        <v>28</v>
      </c>
      <c r="G108" s="295"/>
      <c r="H108" s="295"/>
      <c r="I108" s="295"/>
      <c r="J108" s="295"/>
      <c r="K108" s="295"/>
      <c r="L108" s="295"/>
      <c r="M108" s="295"/>
      <c r="N108" s="295"/>
      <c r="O108" s="340" t="s">
        <v>47</v>
      </c>
      <c r="P108" s="284"/>
      <c r="Q108" s="295"/>
      <c r="R108" s="295"/>
      <c r="S108" s="295"/>
      <c r="T108" s="340" t="s">
        <v>30</v>
      </c>
      <c r="V108" s="1"/>
      <c r="AB108" s="37"/>
      <c r="AC108" s="37"/>
      <c r="AD108" s="37"/>
      <c r="AE108" s="37"/>
      <c r="AF108" s="37"/>
      <c r="AI108" s="1"/>
      <c r="AJ108" s="1"/>
      <c r="AK108" s="1"/>
      <c r="AL108" s="1"/>
      <c r="AM108" s="1"/>
    </row>
    <row r="109" spans="2:39" ht="15" customHeight="1">
      <c r="B109" s="115" t="s">
        <v>42</v>
      </c>
      <c r="C109" s="296"/>
      <c r="D109" s="296"/>
      <c r="E109" s="296"/>
      <c r="F109" s="341"/>
      <c r="G109" s="295"/>
      <c r="H109" s="295"/>
      <c r="I109" s="295"/>
      <c r="J109" s="295"/>
      <c r="K109" s="295"/>
      <c r="L109" s="295"/>
      <c r="M109" s="295"/>
      <c r="N109" s="295"/>
      <c r="O109" s="341"/>
      <c r="P109" s="284"/>
      <c r="Q109" s="295"/>
      <c r="R109" s="295"/>
      <c r="S109" s="295"/>
      <c r="T109" s="341"/>
      <c r="V109" s="1"/>
      <c r="AB109" s="37"/>
      <c r="AC109" s="37"/>
      <c r="AD109" s="37"/>
      <c r="AE109" s="37"/>
      <c r="AF109" s="37"/>
      <c r="AI109" s="1"/>
      <c r="AJ109" s="1"/>
      <c r="AK109" s="1"/>
      <c r="AL109" s="1"/>
      <c r="AM109" s="1"/>
    </row>
    <row r="110" spans="2:39" ht="15" customHeight="1">
      <c r="B110" s="103" t="s">
        <v>121</v>
      </c>
      <c r="C110" s="82" t="s">
        <v>13</v>
      </c>
      <c r="D110" s="82" t="s">
        <v>14</v>
      </c>
      <c r="E110" s="82" t="s">
        <v>0</v>
      </c>
      <c r="F110" s="343"/>
      <c r="G110" s="111" t="s">
        <v>17</v>
      </c>
      <c r="H110" s="34" t="s">
        <v>18</v>
      </c>
      <c r="I110" s="34" t="s">
        <v>6</v>
      </c>
      <c r="J110" s="34" t="s">
        <v>5</v>
      </c>
      <c r="K110" s="34" t="s">
        <v>1</v>
      </c>
      <c r="L110" s="286" t="s">
        <v>26</v>
      </c>
      <c r="M110" s="287" t="s">
        <v>27</v>
      </c>
      <c r="N110" s="286" t="s">
        <v>110</v>
      </c>
      <c r="O110" s="343"/>
      <c r="P110" s="286" t="s">
        <v>3</v>
      </c>
      <c r="Q110" s="111" t="s">
        <v>4</v>
      </c>
      <c r="R110" s="34" t="s">
        <v>2</v>
      </c>
      <c r="S110" s="106" t="s">
        <v>19</v>
      </c>
      <c r="T110" s="343"/>
      <c r="V110" s="1"/>
      <c r="AB110" s="37"/>
      <c r="AC110" s="37"/>
      <c r="AD110" s="37"/>
      <c r="AE110" s="37"/>
      <c r="AF110" s="37"/>
      <c r="AI110" s="1"/>
      <c r="AJ110" s="1"/>
      <c r="AK110" s="1"/>
      <c r="AL110" s="1"/>
      <c r="AM110" s="1"/>
    </row>
    <row r="111" spans="2:39" ht="13.5">
      <c r="B111" s="16" t="s">
        <v>35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248"/>
      <c r="N111" s="31"/>
      <c r="O111" s="21"/>
      <c r="P111" s="21"/>
      <c r="Q111" s="30"/>
      <c r="R111" s="31"/>
      <c r="S111" s="36"/>
      <c r="T111" s="36"/>
      <c r="V111" s="1"/>
      <c r="AB111" s="37"/>
      <c r="AC111" s="37"/>
      <c r="AD111" s="37"/>
      <c r="AE111" s="37"/>
      <c r="AF111" s="37"/>
      <c r="AI111" s="1"/>
      <c r="AJ111" s="1"/>
      <c r="AK111" s="1"/>
      <c r="AL111" s="1"/>
      <c r="AM111" s="1"/>
    </row>
    <row r="112" spans="2:39" ht="13.5">
      <c r="B112" s="6" t="s">
        <v>25</v>
      </c>
      <c r="C112" s="328">
        <f>ROUND(B14*C170,6)</f>
        <v>0.285805</v>
      </c>
      <c r="D112" s="328">
        <f>ROUND(B14*C171,6)</f>
        <v>0.03</v>
      </c>
      <c r="E112" s="328">
        <f>C172</f>
        <v>0.007946</v>
      </c>
      <c r="F112" s="338">
        <f>SUM(C112:E117)</f>
        <v>0.323751</v>
      </c>
      <c r="G112" s="327" t="s">
        <v>29</v>
      </c>
      <c r="H112" s="309">
        <f aca="true" t="shared" si="10" ref="H112:H117">H177</f>
        <v>0</v>
      </c>
      <c r="I112" s="328">
        <f>ROUND(B14*H183,6)</f>
        <v>0.041862</v>
      </c>
      <c r="J112" s="328">
        <f>C184</f>
        <v>0.001186</v>
      </c>
      <c r="K112" s="328">
        <f>C185</f>
        <v>0.000339</v>
      </c>
      <c r="L112" s="327" t="s">
        <v>29</v>
      </c>
      <c r="M112" s="351" t="s">
        <v>29</v>
      </c>
      <c r="N112" s="327" t="s">
        <v>29</v>
      </c>
      <c r="O112" s="289">
        <f>H112+I112+J112+K112</f>
        <v>0.043387</v>
      </c>
      <c r="P112" s="328">
        <f>D190</f>
        <v>0.001336</v>
      </c>
      <c r="Q112" s="349">
        <f>C191</f>
        <v>0.02479</v>
      </c>
      <c r="R112" s="266">
        <f aca="true" t="shared" si="11" ref="R112:R117">C192</f>
        <v>0.00222</v>
      </c>
      <c r="S112" s="328">
        <f>C198</f>
        <v>0.001482</v>
      </c>
      <c r="T112" s="289">
        <f>P112+Q112+R112+S112</f>
        <v>0.029828</v>
      </c>
      <c r="V112" s="1"/>
      <c r="AB112" s="37"/>
      <c r="AC112" s="37"/>
      <c r="AD112" s="37"/>
      <c r="AE112" s="37"/>
      <c r="AF112" s="37"/>
      <c r="AI112" s="1"/>
      <c r="AJ112" s="1"/>
      <c r="AK112" s="1"/>
      <c r="AL112" s="1"/>
      <c r="AM112" s="1"/>
    </row>
    <row r="113" spans="2:39" ht="13.5">
      <c r="B113" s="6" t="s">
        <v>111</v>
      </c>
      <c r="C113" s="328"/>
      <c r="D113" s="328"/>
      <c r="E113" s="328"/>
      <c r="F113" s="338"/>
      <c r="G113" s="327"/>
      <c r="H113" s="309">
        <f t="shared" si="10"/>
        <v>0.19475699999999999</v>
      </c>
      <c r="I113" s="328"/>
      <c r="J113" s="328"/>
      <c r="K113" s="328"/>
      <c r="L113" s="327"/>
      <c r="M113" s="351"/>
      <c r="N113" s="327"/>
      <c r="O113" s="289">
        <f>H113+I112+J112+K112</f>
        <v>0.238144</v>
      </c>
      <c r="P113" s="328"/>
      <c r="Q113" s="349"/>
      <c r="R113" s="266">
        <f t="shared" si="11"/>
        <v>0.04842</v>
      </c>
      <c r="S113" s="328"/>
      <c r="T113" s="289">
        <f>P112+Q112+R113+S112</f>
        <v>0.076028</v>
      </c>
      <c r="V113" s="1"/>
      <c r="AB113" s="37"/>
      <c r="AC113" s="37"/>
      <c r="AD113" s="37"/>
      <c r="AE113" s="37"/>
      <c r="AF113" s="37"/>
      <c r="AI113" s="1"/>
      <c r="AJ113" s="1"/>
      <c r="AK113" s="1"/>
      <c r="AL113" s="1"/>
      <c r="AM113" s="1"/>
    </row>
    <row r="114" spans="2:39" ht="13.5">
      <c r="B114" s="6" t="s">
        <v>8</v>
      </c>
      <c r="C114" s="328"/>
      <c r="D114" s="328"/>
      <c r="E114" s="328"/>
      <c r="F114" s="338"/>
      <c r="G114" s="327"/>
      <c r="H114" s="309">
        <f t="shared" si="10"/>
        <v>0.17825600000000003</v>
      </c>
      <c r="I114" s="328"/>
      <c r="J114" s="328"/>
      <c r="K114" s="328"/>
      <c r="L114" s="327"/>
      <c r="M114" s="351"/>
      <c r="N114" s="327"/>
      <c r="O114" s="289">
        <f>H114+I112+J112+K112</f>
        <v>0.22164300000000003</v>
      </c>
      <c r="P114" s="328"/>
      <c r="Q114" s="349"/>
      <c r="R114" s="266">
        <f t="shared" si="11"/>
        <v>0.02952</v>
      </c>
      <c r="S114" s="328"/>
      <c r="T114" s="289">
        <f>P112+Q112+R114+S112</f>
        <v>0.057128</v>
      </c>
      <c r="V114" s="1"/>
      <c r="AB114" s="37"/>
      <c r="AC114" s="37"/>
      <c r="AD114" s="37"/>
      <c r="AE114" s="37"/>
      <c r="AF114" s="37"/>
      <c r="AI114" s="1"/>
      <c r="AJ114" s="1"/>
      <c r="AK114" s="1"/>
      <c r="AL114" s="1"/>
      <c r="AM114" s="1"/>
    </row>
    <row r="115" spans="2:39" ht="13.5">
      <c r="B115" s="6" t="s">
        <v>9</v>
      </c>
      <c r="C115" s="328"/>
      <c r="D115" s="328"/>
      <c r="E115" s="328"/>
      <c r="F115" s="338"/>
      <c r="G115" s="327"/>
      <c r="H115" s="309">
        <f t="shared" si="10"/>
        <v>0.179006</v>
      </c>
      <c r="I115" s="328"/>
      <c r="J115" s="328"/>
      <c r="K115" s="328"/>
      <c r="L115" s="327"/>
      <c r="M115" s="351"/>
      <c r="N115" s="327"/>
      <c r="O115" s="289">
        <f>H115+I112+J112+K112</f>
        <v>0.222393</v>
      </c>
      <c r="P115" s="328"/>
      <c r="Q115" s="349"/>
      <c r="R115" s="266">
        <f t="shared" si="11"/>
        <v>0.02432</v>
      </c>
      <c r="S115" s="328"/>
      <c r="T115" s="289">
        <f>P112+Q112+R115+S112</f>
        <v>0.051928</v>
      </c>
      <c r="V115" s="1"/>
      <c r="AB115" s="37"/>
      <c r="AC115" s="37"/>
      <c r="AD115" s="37"/>
      <c r="AE115" s="37"/>
      <c r="AF115" s="37"/>
      <c r="AI115" s="1"/>
      <c r="AJ115" s="1"/>
      <c r="AK115" s="1"/>
      <c r="AL115" s="1"/>
      <c r="AM115" s="1"/>
    </row>
    <row r="116" spans="2:39" ht="13.5">
      <c r="B116" s="6" t="s">
        <v>10</v>
      </c>
      <c r="C116" s="328"/>
      <c r="D116" s="328"/>
      <c r="E116" s="328"/>
      <c r="F116" s="338"/>
      <c r="G116" s="327"/>
      <c r="H116" s="309">
        <f t="shared" si="10"/>
        <v>0.133755</v>
      </c>
      <c r="I116" s="328"/>
      <c r="J116" s="328"/>
      <c r="K116" s="328"/>
      <c r="L116" s="327"/>
      <c r="M116" s="351"/>
      <c r="N116" s="327"/>
      <c r="O116" s="289">
        <f>H116+I112+J112+K112</f>
        <v>0.17714200000000002</v>
      </c>
      <c r="P116" s="328"/>
      <c r="Q116" s="349"/>
      <c r="R116" s="266">
        <f t="shared" si="11"/>
        <v>0.01802</v>
      </c>
      <c r="S116" s="328"/>
      <c r="T116" s="289">
        <f>P112+Q112+R116+S112</f>
        <v>0.045628</v>
      </c>
      <c r="V116" s="1"/>
      <c r="AB116" s="37"/>
      <c r="AC116" s="37"/>
      <c r="AD116" s="37"/>
      <c r="AE116" s="37"/>
      <c r="AF116" s="37"/>
      <c r="AI116" s="1"/>
      <c r="AJ116" s="1"/>
      <c r="AK116" s="1"/>
      <c r="AL116" s="1"/>
      <c r="AM116" s="1"/>
    </row>
    <row r="117" spans="2:39" ht="13.5">
      <c r="B117" s="6" t="s">
        <v>11</v>
      </c>
      <c r="C117" s="329"/>
      <c r="D117" s="329"/>
      <c r="E117" s="329"/>
      <c r="F117" s="339"/>
      <c r="G117" s="337"/>
      <c r="H117" s="309">
        <f t="shared" si="10"/>
        <v>0.06775199999999999</v>
      </c>
      <c r="I117" s="329"/>
      <c r="J117" s="329"/>
      <c r="K117" s="329"/>
      <c r="L117" s="337"/>
      <c r="M117" s="352"/>
      <c r="N117" s="337"/>
      <c r="O117" s="289">
        <f>H117+I112+J112+K112</f>
        <v>0.111139</v>
      </c>
      <c r="P117" s="329"/>
      <c r="Q117" s="350"/>
      <c r="R117" s="267">
        <f t="shared" si="11"/>
        <v>0.00882</v>
      </c>
      <c r="S117" s="329"/>
      <c r="T117" s="289">
        <f>P112+Q112+R117+S112</f>
        <v>0.036427999999999995</v>
      </c>
      <c r="V117" s="1"/>
      <c r="AB117" s="37"/>
      <c r="AC117" s="37"/>
      <c r="AD117" s="37"/>
      <c r="AE117" s="37"/>
      <c r="AF117" s="37"/>
      <c r="AI117" s="1"/>
      <c r="AJ117" s="1"/>
      <c r="AK117" s="1"/>
      <c r="AL117" s="1"/>
      <c r="AM117" s="1"/>
    </row>
    <row r="118" spans="2:39" ht="13.5">
      <c r="B118" s="55" t="s">
        <v>34</v>
      </c>
      <c r="C118" s="48"/>
      <c r="D118" s="72"/>
      <c r="E118" s="48"/>
      <c r="F118" s="310"/>
      <c r="G118" s="48"/>
      <c r="H118" s="52"/>
      <c r="I118" s="48"/>
      <c r="J118" s="48"/>
      <c r="K118" s="52"/>
      <c r="L118" s="48"/>
      <c r="M118" s="52"/>
      <c r="N118" s="48"/>
      <c r="O118" s="290"/>
      <c r="P118" s="290"/>
      <c r="Q118" s="52"/>
      <c r="R118" s="48"/>
      <c r="S118" s="36"/>
      <c r="T118" s="36"/>
      <c r="V118" s="1"/>
      <c r="AB118" s="37"/>
      <c r="AC118" s="37"/>
      <c r="AD118" s="37"/>
      <c r="AE118" s="37"/>
      <c r="AF118" s="37"/>
      <c r="AI118" s="1"/>
      <c r="AJ118" s="1"/>
      <c r="AK118" s="1"/>
      <c r="AL118" s="1"/>
      <c r="AM118" s="1"/>
    </row>
    <row r="119" spans="2:39" ht="13.5">
      <c r="B119" s="56" t="s">
        <v>45</v>
      </c>
      <c r="C119" s="327" t="s">
        <v>29</v>
      </c>
      <c r="D119" s="327" t="s">
        <v>29</v>
      </c>
      <c r="E119" s="335">
        <f>E172</f>
        <v>82.39</v>
      </c>
      <c r="F119" s="330">
        <f>SUM(C119:E121)</f>
        <v>82.39</v>
      </c>
      <c r="G119" s="268">
        <f>H174</f>
        <v>85.10000000000001</v>
      </c>
      <c r="H119" s="327" t="s">
        <v>29</v>
      </c>
      <c r="I119" s="327" t="s">
        <v>29</v>
      </c>
      <c r="J119" s="327" t="s">
        <v>29</v>
      </c>
      <c r="K119" s="327" t="s">
        <v>29</v>
      </c>
      <c r="L119" s="335">
        <f>H186</f>
        <v>0</v>
      </c>
      <c r="M119" s="344">
        <f>H187</f>
        <v>0</v>
      </c>
      <c r="N119" s="335">
        <f>H188</f>
        <v>0</v>
      </c>
      <c r="O119" s="254">
        <f>G119+L119+M119+N119</f>
        <v>85.10000000000001</v>
      </c>
      <c r="P119" s="346" t="s">
        <v>29</v>
      </c>
      <c r="Q119" s="346" t="s">
        <v>29</v>
      </c>
      <c r="R119" s="335">
        <f>D192</f>
        <v>-26.13</v>
      </c>
      <c r="S119" s="327" t="s">
        <v>29</v>
      </c>
      <c r="T119" s="330">
        <f>R119</f>
        <v>-26.13</v>
      </c>
      <c r="V119" s="1"/>
      <c r="AB119" s="37"/>
      <c r="AC119" s="37"/>
      <c r="AD119" s="37"/>
      <c r="AE119" s="37"/>
      <c r="AF119" s="37"/>
      <c r="AI119" s="1"/>
      <c r="AJ119" s="1"/>
      <c r="AK119" s="1"/>
      <c r="AL119" s="1"/>
      <c r="AM119" s="1"/>
    </row>
    <row r="120" spans="2:39" ht="13.5">
      <c r="B120" s="56" t="s">
        <v>23</v>
      </c>
      <c r="C120" s="328"/>
      <c r="D120" s="328"/>
      <c r="E120" s="335"/>
      <c r="F120" s="330"/>
      <c r="G120" s="268">
        <f>H175</f>
        <v>542.6399999999999</v>
      </c>
      <c r="H120" s="328"/>
      <c r="I120" s="328"/>
      <c r="J120" s="328"/>
      <c r="K120" s="328"/>
      <c r="L120" s="335"/>
      <c r="M120" s="344"/>
      <c r="N120" s="335"/>
      <c r="O120" s="254">
        <f>G120+L119+M119+N119</f>
        <v>542.6399999999999</v>
      </c>
      <c r="P120" s="347"/>
      <c r="Q120" s="347"/>
      <c r="R120" s="335"/>
      <c r="S120" s="328"/>
      <c r="T120" s="330"/>
      <c r="V120" s="1"/>
      <c r="AB120" s="37"/>
      <c r="AC120" s="37"/>
      <c r="AD120" s="37"/>
      <c r="AE120" s="37"/>
      <c r="AF120" s="37"/>
      <c r="AI120" s="1"/>
      <c r="AJ120" s="1"/>
      <c r="AK120" s="1"/>
      <c r="AL120" s="1"/>
      <c r="AM120" s="1"/>
    </row>
    <row r="121" spans="2:39" ht="13.5">
      <c r="B121" s="54" t="s">
        <v>24</v>
      </c>
      <c r="C121" s="329"/>
      <c r="D121" s="329"/>
      <c r="E121" s="336"/>
      <c r="F121" s="331"/>
      <c r="G121" s="269">
        <f>H176</f>
        <v>1379.47</v>
      </c>
      <c r="H121" s="329"/>
      <c r="I121" s="329"/>
      <c r="J121" s="329"/>
      <c r="K121" s="329"/>
      <c r="L121" s="336"/>
      <c r="M121" s="345"/>
      <c r="N121" s="336"/>
      <c r="O121" s="255">
        <f>G121+L119+M119+N119</f>
        <v>1379.47</v>
      </c>
      <c r="P121" s="348"/>
      <c r="Q121" s="348"/>
      <c r="R121" s="336"/>
      <c r="S121" s="329"/>
      <c r="T121" s="331"/>
      <c r="V121" s="1"/>
      <c r="AB121" s="37"/>
      <c r="AC121" s="37"/>
      <c r="AD121" s="37"/>
      <c r="AE121" s="37"/>
      <c r="AF121" s="37"/>
      <c r="AI121" s="1"/>
      <c r="AJ121" s="1"/>
      <c r="AK121" s="1"/>
      <c r="AL121" s="1"/>
      <c r="AM121" s="1"/>
    </row>
    <row r="122" spans="2:39" ht="25.5" customHeight="1">
      <c r="B122" s="291" t="s">
        <v>38</v>
      </c>
      <c r="C122" s="332" t="s">
        <v>113</v>
      </c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33"/>
      <c r="T122" s="334"/>
      <c r="V122" s="1"/>
      <c r="AB122" s="37"/>
      <c r="AC122" s="37"/>
      <c r="AD122" s="37"/>
      <c r="AE122" s="37"/>
      <c r="AF122" s="37"/>
      <c r="AI122" s="1"/>
      <c r="AJ122" s="1"/>
      <c r="AK122" s="1"/>
      <c r="AL122" s="1"/>
      <c r="AM122" s="1"/>
    </row>
    <row r="123" spans="2:39" ht="13.5">
      <c r="B123" s="304"/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3"/>
      <c r="Q123" s="2"/>
      <c r="R123" s="2"/>
      <c r="S123" s="2"/>
      <c r="T123" s="2"/>
      <c r="V123" s="1"/>
      <c r="AB123" s="37"/>
      <c r="AC123" s="37"/>
      <c r="AD123" s="37"/>
      <c r="AE123" s="37"/>
      <c r="AF123" s="37"/>
      <c r="AI123" s="1"/>
      <c r="AJ123" s="1"/>
      <c r="AK123" s="1"/>
      <c r="AL123" s="1"/>
      <c r="AM123" s="1"/>
    </row>
    <row r="124" spans="6:39" ht="13.5"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3"/>
      <c r="Q124" s="2"/>
      <c r="R124" s="2"/>
      <c r="S124" s="2"/>
      <c r="T124" s="2"/>
      <c r="V124" s="1"/>
      <c r="AB124" s="37"/>
      <c r="AC124" s="37"/>
      <c r="AD124" s="37"/>
      <c r="AE124" s="37"/>
      <c r="AF124" s="37"/>
      <c r="AI124" s="1"/>
      <c r="AJ124" s="1"/>
      <c r="AK124" s="1"/>
      <c r="AL124" s="1"/>
      <c r="AM124" s="1"/>
    </row>
    <row r="125" spans="2:39" ht="24" customHeight="1">
      <c r="B125" s="283" t="s">
        <v>114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V125" s="1"/>
      <c r="AB125" s="37"/>
      <c r="AC125" s="37"/>
      <c r="AD125" s="37"/>
      <c r="AE125" s="37"/>
      <c r="AF125" s="37"/>
      <c r="AI125" s="1"/>
      <c r="AJ125" s="1"/>
      <c r="AK125" s="1"/>
      <c r="AL125" s="1"/>
      <c r="AM125" s="1"/>
    </row>
    <row r="126" spans="2:39" ht="15" customHeight="1">
      <c r="B126" s="105" t="s">
        <v>44</v>
      </c>
      <c r="C126" s="296"/>
      <c r="D126" s="296"/>
      <c r="E126" s="296"/>
      <c r="F126" s="340" t="s">
        <v>28</v>
      </c>
      <c r="G126" s="295"/>
      <c r="H126" s="295"/>
      <c r="I126" s="295"/>
      <c r="J126" s="295"/>
      <c r="K126" s="295"/>
      <c r="L126" s="295"/>
      <c r="M126" s="295"/>
      <c r="N126" s="295"/>
      <c r="O126" s="340" t="s">
        <v>47</v>
      </c>
      <c r="P126" s="284"/>
      <c r="Q126" s="295"/>
      <c r="R126" s="295"/>
      <c r="S126" s="295"/>
      <c r="T126" s="340" t="s">
        <v>30</v>
      </c>
      <c r="V126" s="1"/>
      <c r="AB126" s="37"/>
      <c r="AC126" s="37"/>
      <c r="AD126" s="37"/>
      <c r="AE126" s="37"/>
      <c r="AF126" s="37"/>
      <c r="AI126" s="1"/>
      <c r="AJ126" s="1"/>
      <c r="AK126" s="1"/>
      <c r="AL126" s="1"/>
      <c r="AM126" s="1"/>
    </row>
    <row r="127" spans="2:39" ht="15" customHeight="1">
      <c r="B127" s="115" t="s">
        <v>115</v>
      </c>
      <c r="C127" s="296"/>
      <c r="D127" s="296"/>
      <c r="E127" s="296"/>
      <c r="F127" s="341"/>
      <c r="G127" s="295"/>
      <c r="H127" s="295"/>
      <c r="I127" s="295"/>
      <c r="J127" s="295"/>
      <c r="K127" s="295"/>
      <c r="L127" s="295"/>
      <c r="M127" s="295"/>
      <c r="N127" s="295"/>
      <c r="O127" s="341"/>
      <c r="P127" s="284"/>
      <c r="Q127" s="295"/>
      <c r="R127" s="295"/>
      <c r="S127" s="295"/>
      <c r="T127" s="341"/>
      <c r="V127" s="1"/>
      <c r="AB127" s="37"/>
      <c r="AC127" s="37"/>
      <c r="AD127" s="37"/>
      <c r="AE127" s="37"/>
      <c r="AF127" s="37"/>
      <c r="AI127" s="1"/>
      <c r="AJ127" s="1"/>
      <c r="AK127" s="1"/>
      <c r="AL127" s="1"/>
      <c r="AM127" s="1"/>
    </row>
    <row r="128" spans="2:39" ht="15" customHeight="1">
      <c r="B128" s="103" t="s">
        <v>121</v>
      </c>
      <c r="C128" s="82" t="s">
        <v>13</v>
      </c>
      <c r="D128" s="82" t="s">
        <v>14</v>
      </c>
      <c r="E128" s="82" t="s">
        <v>0</v>
      </c>
      <c r="F128" s="342"/>
      <c r="G128" s="111" t="s">
        <v>17</v>
      </c>
      <c r="H128" s="34" t="s">
        <v>18</v>
      </c>
      <c r="I128" s="34" t="s">
        <v>6</v>
      </c>
      <c r="J128" s="34" t="s">
        <v>5</v>
      </c>
      <c r="K128" s="34" t="s">
        <v>1</v>
      </c>
      <c r="L128" s="286" t="s">
        <v>26</v>
      </c>
      <c r="M128" s="287" t="s">
        <v>27</v>
      </c>
      <c r="N128" s="286" t="s">
        <v>110</v>
      </c>
      <c r="O128" s="343"/>
      <c r="P128" s="285" t="s">
        <v>3</v>
      </c>
      <c r="Q128" s="111" t="s">
        <v>4</v>
      </c>
      <c r="R128" s="34" t="s">
        <v>2</v>
      </c>
      <c r="S128" s="106" t="s">
        <v>19</v>
      </c>
      <c r="T128" s="343"/>
      <c r="V128" s="1"/>
      <c r="AB128" s="37"/>
      <c r="AC128" s="37"/>
      <c r="AD128" s="37"/>
      <c r="AE128" s="37"/>
      <c r="AF128" s="37"/>
      <c r="AI128" s="1"/>
      <c r="AJ128" s="1"/>
      <c r="AK128" s="1"/>
      <c r="AL128" s="1"/>
      <c r="AM128" s="1"/>
    </row>
    <row r="129" spans="2:39" ht="13.5">
      <c r="B129" s="16" t="s">
        <v>35</v>
      </c>
      <c r="C129" s="36"/>
      <c r="D129" s="36"/>
      <c r="E129" s="36"/>
      <c r="F129" s="249"/>
      <c r="G129" s="249"/>
      <c r="H129" s="249"/>
      <c r="I129" s="249"/>
      <c r="J129" s="249"/>
      <c r="K129" s="249"/>
      <c r="L129" s="249"/>
      <c r="M129" s="249"/>
      <c r="N129" s="249"/>
      <c r="O129" s="250"/>
      <c r="P129" s="250"/>
      <c r="Q129" s="249"/>
      <c r="R129" s="249"/>
      <c r="S129" s="249"/>
      <c r="T129" s="249"/>
      <c r="V129" s="1"/>
      <c r="AG129" s="1"/>
      <c r="AH129" s="1"/>
      <c r="AI129" s="1"/>
      <c r="AJ129" s="1"/>
      <c r="AK129" s="1"/>
      <c r="AL129" s="1"/>
      <c r="AM129" s="1"/>
    </row>
    <row r="130" spans="2:39" ht="13.5">
      <c r="B130" s="6" t="s">
        <v>25</v>
      </c>
      <c r="C130" s="328">
        <f>ROUND(B14*C170,6)</f>
        <v>0.285805</v>
      </c>
      <c r="D130" s="328">
        <f>ROUND(B14*C171,6)</f>
        <v>0.03</v>
      </c>
      <c r="E130" s="328">
        <f>C172</f>
        <v>0.007946</v>
      </c>
      <c r="F130" s="338">
        <f>SUM(C130:E135)</f>
        <v>0.323751</v>
      </c>
      <c r="G130" s="327" t="s">
        <v>29</v>
      </c>
      <c r="H130" s="309">
        <f aca="true" t="shared" si="12" ref="H130:H135">I177</f>
        <v>0</v>
      </c>
      <c r="I130" s="328">
        <f>ROUND(B14*I183,6)</f>
        <v>0.041862</v>
      </c>
      <c r="J130" s="328">
        <f>C184</f>
        <v>0.001186</v>
      </c>
      <c r="K130" s="328">
        <f>C185</f>
        <v>0.000339</v>
      </c>
      <c r="L130" s="327" t="s">
        <v>29</v>
      </c>
      <c r="M130" s="327" t="s">
        <v>29</v>
      </c>
      <c r="N130" s="327" t="s">
        <v>29</v>
      </c>
      <c r="O130" s="289">
        <f>H130+I130+J130+K130</f>
        <v>0.043387</v>
      </c>
      <c r="P130" s="328">
        <f>D190</f>
        <v>0.001336</v>
      </c>
      <c r="Q130" s="328">
        <f>C191</f>
        <v>0.02479</v>
      </c>
      <c r="R130" s="266">
        <f aca="true" t="shared" si="13" ref="R130:R135">C192</f>
        <v>0.00222</v>
      </c>
      <c r="S130" s="328">
        <f>C198</f>
        <v>0.001482</v>
      </c>
      <c r="T130" s="289">
        <f>P130+Q130+R130+S130</f>
        <v>0.029828</v>
      </c>
      <c r="V130" s="1"/>
      <c r="AG130" s="1"/>
      <c r="AH130" s="1"/>
      <c r="AI130" s="1"/>
      <c r="AJ130" s="1"/>
      <c r="AK130" s="1"/>
      <c r="AL130" s="1"/>
      <c r="AM130" s="1"/>
    </row>
    <row r="131" spans="2:39" ht="13.5">
      <c r="B131" s="6" t="s">
        <v>111</v>
      </c>
      <c r="C131" s="328"/>
      <c r="D131" s="328"/>
      <c r="E131" s="328"/>
      <c r="F131" s="338"/>
      <c r="G131" s="327"/>
      <c r="H131" s="309">
        <f t="shared" si="12"/>
        <v>0.19475699999999999</v>
      </c>
      <c r="I131" s="328"/>
      <c r="J131" s="328"/>
      <c r="K131" s="328"/>
      <c r="L131" s="327"/>
      <c r="M131" s="327"/>
      <c r="N131" s="327"/>
      <c r="O131" s="289">
        <f>H131+I130+J130+K130</f>
        <v>0.238144</v>
      </c>
      <c r="P131" s="328"/>
      <c r="Q131" s="328"/>
      <c r="R131" s="266">
        <f t="shared" si="13"/>
        <v>0.04842</v>
      </c>
      <c r="S131" s="328"/>
      <c r="T131" s="289">
        <f>P130+Q130+R131+S130</f>
        <v>0.076028</v>
      </c>
      <c r="V131" s="1"/>
      <c r="AG131" s="1"/>
      <c r="AH131" s="1"/>
      <c r="AI131" s="1"/>
      <c r="AJ131" s="1"/>
      <c r="AK131" s="1"/>
      <c r="AL131" s="1"/>
      <c r="AM131" s="1"/>
    </row>
    <row r="132" spans="2:39" ht="13.5">
      <c r="B132" s="6" t="s">
        <v>8</v>
      </c>
      <c r="C132" s="328"/>
      <c r="D132" s="328"/>
      <c r="E132" s="328"/>
      <c r="F132" s="338"/>
      <c r="G132" s="327"/>
      <c r="H132" s="309">
        <f t="shared" si="12"/>
        <v>0.17825600000000003</v>
      </c>
      <c r="I132" s="328"/>
      <c r="J132" s="328"/>
      <c r="K132" s="328"/>
      <c r="L132" s="327"/>
      <c r="M132" s="327"/>
      <c r="N132" s="327"/>
      <c r="O132" s="289">
        <f>H132+I130+J130+K130</f>
        <v>0.22164300000000003</v>
      </c>
      <c r="P132" s="328"/>
      <c r="Q132" s="328"/>
      <c r="R132" s="266">
        <f t="shared" si="13"/>
        <v>0.02952</v>
      </c>
      <c r="S132" s="328"/>
      <c r="T132" s="289">
        <f>P130+Q130+R132+S130</f>
        <v>0.057128</v>
      </c>
      <c r="V132" s="1"/>
      <c r="AG132" s="1"/>
      <c r="AH132" s="1"/>
      <c r="AI132" s="1"/>
      <c r="AJ132" s="1"/>
      <c r="AK132" s="1"/>
      <c r="AL132" s="1"/>
      <c r="AM132" s="1"/>
    </row>
    <row r="133" spans="2:39" ht="13.5">
      <c r="B133" s="6" t="s">
        <v>9</v>
      </c>
      <c r="C133" s="328"/>
      <c r="D133" s="328"/>
      <c r="E133" s="328"/>
      <c r="F133" s="338"/>
      <c r="G133" s="327"/>
      <c r="H133" s="309">
        <f t="shared" si="12"/>
        <v>0.179006</v>
      </c>
      <c r="I133" s="328"/>
      <c r="J133" s="328"/>
      <c r="K133" s="328"/>
      <c r="L133" s="327"/>
      <c r="M133" s="327"/>
      <c r="N133" s="327"/>
      <c r="O133" s="289">
        <f>H133+I130+J130+K130</f>
        <v>0.222393</v>
      </c>
      <c r="P133" s="328"/>
      <c r="Q133" s="328"/>
      <c r="R133" s="266">
        <f t="shared" si="13"/>
        <v>0.02432</v>
      </c>
      <c r="S133" s="328"/>
      <c r="T133" s="289">
        <f>P130+Q130+R133+S130</f>
        <v>0.051928</v>
      </c>
      <c r="V133" s="1"/>
      <c r="AG133" s="1"/>
      <c r="AH133" s="1"/>
      <c r="AI133" s="1"/>
      <c r="AJ133" s="1"/>
      <c r="AK133" s="1"/>
      <c r="AL133" s="1"/>
      <c r="AM133" s="1"/>
    </row>
    <row r="134" spans="2:39" ht="13.5">
      <c r="B134" s="6" t="s">
        <v>10</v>
      </c>
      <c r="C134" s="328"/>
      <c r="D134" s="328"/>
      <c r="E134" s="328"/>
      <c r="F134" s="338"/>
      <c r="G134" s="327"/>
      <c r="H134" s="309">
        <f t="shared" si="12"/>
        <v>0.133755</v>
      </c>
      <c r="I134" s="328"/>
      <c r="J134" s="328"/>
      <c r="K134" s="328"/>
      <c r="L134" s="327"/>
      <c r="M134" s="327"/>
      <c r="N134" s="327"/>
      <c r="O134" s="289">
        <f>H134+I130+J130+K130</f>
        <v>0.17714200000000002</v>
      </c>
      <c r="P134" s="328"/>
      <c r="Q134" s="328"/>
      <c r="R134" s="266">
        <f t="shared" si="13"/>
        <v>0.01802</v>
      </c>
      <c r="S134" s="328"/>
      <c r="T134" s="289">
        <f>P130+Q130+R134+S130</f>
        <v>0.045628</v>
      </c>
      <c r="V134" s="1"/>
      <c r="AB134" s="37"/>
      <c r="AC134" s="37"/>
      <c r="AD134" s="37"/>
      <c r="AE134" s="37"/>
      <c r="AF134" s="37"/>
      <c r="AI134" s="1"/>
      <c r="AJ134" s="1"/>
      <c r="AK134" s="1"/>
      <c r="AL134" s="1"/>
      <c r="AM134" s="1"/>
    </row>
    <row r="135" spans="2:39" ht="13.5">
      <c r="B135" s="251" t="s">
        <v>11</v>
      </c>
      <c r="C135" s="329"/>
      <c r="D135" s="329"/>
      <c r="E135" s="329"/>
      <c r="F135" s="339"/>
      <c r="G135" s="337"/>
      <c r="H135" s="311">
        <f t="shared" si="12"/>
        <v>0.06775199999999999</v>
      </c>
      <c r="I135" s="329"/>
      <c r="J135" s="329"/>
      <c r="K135" s="329"/>
      <c r="L135" s="337"/>
      <c r="M135" s="337"/>
      <c r="N135" s="337"/>
      <c r="O135" s="312">
        <f>H135+I130+J130+K130</f>
        <v>0.111139</v>
      </c>
      <c r="P135" s="329"/>
      <c r="Q135" s="329"/>
      <c r="R135" s="267">
        <f t="shared" si="13"/>
        <v>0.00882</v>
      </c>
      <c r="S135" s="329"/>
      <c r="T135" s="312">
        <f>P130+Q130+R135+S130</f>
        <v>0.036427999999999995</v>
      </c>
      <c r="V135" s="1"/>
      <c r="AB135" s="37"/>
      <c r="AC135" s="37"/>
      <c r="AD135" s="37"/>
      <c r="AE135" s="37"/>
      <c r="AF135" s="37"/>
      <c r="AI135" s="1"/>
      <c r="AJ135" s="1"/>
      <c r="AK135" s="1"/>
      <c r="AL135" s="1"/>
      <c r="AM135" s="1"/>
    </row>
    <row r="136" spans="2:39" ht="13.5">
      <c r="B136" s="253" t="s">
        <v>34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V136" s="1"/>
      <c r="AB136" s="37"/>
      <c r="AC136" s="37"/>
      <c r="AD136" s="37"/>
      <c r="AE136" s="37"/>
      <c r="AF136" s="37"/>
      <c r="AI136" s="1"/>
      <c r="AJ136" s="1"/>
      <c r="AK136" s="1"/>
      <c r="AL136" s="1"/>
      <c r="AM136" s="1"/>
    </row>
    <row r="137" spans="2:39" ht="13.5">
      <c r="B137" s="56" t="s">
        <v>45</v>
      </c>
      <c r="C137" s="327" t="s">
        <v>29</v>
      </c>
      <c r="D137" s="327" t="s">
        <v>29</v>
      </c>
      <c r="E137" s="335">
        <f>E172</f>
        <v>82.39</v>
      </c>
      <c r="F137" s="330">
        <f>SUM(C137:E139)</f>
        <v>82.39</v>
      </c>
      <c r="G137" s="268">
        <f>I174</f>
        <v>996.3899999999999</v>
      </c>
      <c r="H137" s="327" t="s">
        <v>29</v>
      </c>
      <c r="I137" s="327" t="s">
        <v>29</v>
      </c>
      <c r="J137" s="327" t="s">
        <v>29</v>
      </c>
      <c r="K137" s="327" t="s">
        <v>29</v>
      </c>
      <c r="L137" s="335">
        <f>I186</f>
        <v>0</v>
      </c>
      <c r="M137" s="335">
        <f>I187</f>
        <v>0</v>
      </c>
      <c r="N137" s="335">
        <f>I188</f>
        <v>-911.29</v>
      </c>
      <c r="O137" s="254">
        <f>G137+L137+M137+N137</f>
        <v>85.09999999999991</v>
      </c>
      <c r="P137" s="327" t="s">
        <v>29</v>
      </c>
      <c r="Q137" s="327" t="s">
        <v>29</v>
      </c>
      <c r="R137" s="335">
        <f>D192</f>
        <v>-26.13</v>
      </c>
      <c r="S137" s="327" t="s">
        <v>29</v>
      </c>
      <c r="T137" s="330">
        <f>R137</f>
        <v>-26.13</v>
      </c>
      <c r="V137" s="1"/>
      <c r="AB137" s="37"/>
      <c r="AC137" s="37"/>
      <c r="AD137" s="37"/>
      <c r="AE137" s="37"/>
      <c r="AF137" s="37"/>
      <c r="AI137" s="1"/>
      <c r="AJ137" s="1"/>
      <c r="AK137" s="1"/>
      <c r="AL137" s="1"/>
      <c r="AM137" s="1"/>
    </row>
    <row r="138" spans="2:39" ht="13.5">
      <c r="B138" s="6" t="s">
        <v>23</v>
      </c>
      <c r="C138" s="328"/>
      <c r="D138" s="328"/>
      <c r="E138" s="335"/>
      <c r="F138" s="330"/>
      <c r="G138" s="268">
        <f>I175</f>
        <v>1453.9299999999998</v>
      </c>
      <c r="H138" s="328"/>
      <c r="I138" s="328"/>
      <c r="J138" s="328"/>
      <c r="K138" s="328"/>
      <c r="L138" s="335"/>
      <c r="M138" s="335"/>
      <c r="N138" s="335"/>
      <c r="O138" s="254">
        <f>G138+L137+M137+N137</f>
        <v>542.6399999999999</v>
      </c>
      <c r="P138" s="328"/>
      <c r="Q138" s="328"/>
      <c r="R138" s="335"/>
      <c r="S138" s="328"/>
      <c r="T138" s="330"/>
      <c r="V138" s="1"/>
      <c r="AB138" s="37"/>
      <c r="AC138" s="37"/>
      <c r="AD138" s="37"/>
      <c r="AE138" s="37"/>
      <c r="AF138" s="37"/>
      <c r="AI138" s="1"/>
      <c r="AJ138" s="1"/>
      <c r="AK138" s="1"/>
      <c r="AL138" s="1"/>
      <c r="AM138" s="1"/>
    </row>
    <row r="139" spans="2:39" ht="13.5">
      <c r="B139" s="251" t="s">
        <v>24</v>
      </c>
      <c r="C139" s="329"/>
      <c r="D139" s="329"/>
      <c r="E139" s="336"/>
      <c r="F139" s="331"/>
      <c r="G139" s="269">
        <f>I176</f>
        <v>2290.76</v>
      </c>
      <c r="H139" s="329"/>
      <c r="I139" s="329"/>
      <c r="J139" s="329"/>
      <c r="K139" s="329"/>
      <c r="L139" s="336"/>
      <c r="M139" s="336"/>
      <c r="N139" s="336"/>
      <c r="O139" s="255">
        <f>G139+L137+M137+N137</f>
        <v>1379.4700000000003</v>
      </c>
      <c r="P139" s="329"/>
      <c r="Q139" s="329"/>
      <c r="R139" s="336"/>
      <c r="S139" s="329"/>
      <c r="T139" s="331"/>
      <c r="V139" s="1"/>
      <c r="AB139" s="37"/>
      <c r="AC139" s="37"/>
      <c r="AD139" s="37"/>
      <c r="AE139" s="37"/>
      <c r="AF139" s="37"/>
      <c r="AI139" s="1"/>
      <c r="AJ139" s="1"/>
      <c r="AK139" s="1"/>
      <c r="AL139" s="1"/>
      <c r="AM139" s="1"/>
    </row>
    <row r="140" spans="2:39" ht="25.5" customHeight="1">
      <c r="B140" s="291" t="s">
        <v>38</v>
      </c>
      <c r="C140" s="332" t="s">
        <v>113</v>
      </c>
      <c r="D140" s="333"/>
      <c r="E140" s="333"/>
      <c r="F140" s="333"/>
      <c r="G140" s="333"/>
      <c r="H140" s="333"/>
      <c r="I140" s="333"/>
      <c r="J140" s="333"/>
      <c r="K140" s="333"/>
      <c r="L140" s="333"/>
      <c r="M140" s="333"/>
      <c r="N140" s="333"/>
      <c r="O140" s="333"/>
      <c r="P140" s="333"/>
      <c r="Q140" s="333"/>
      <c r="R140" s="333"/>
      <c r="S140" s="333"/>
      <c r="T140" s="334"/>
      <c r="V140" s="1"/>
      <c r="AB140" s="37"/>
      <c r="AC140" s="37"/>
      <c r="AD140" s="37"/>
      <c r="AE140" s="37"/>
      <c r="AF140" s="37"/>
      <c r="AI140" s="1"/>
      <c r="AJ140" s="1"/>
      <c r="AK140" s="1"/>
      <c r="AL140" s="1"/>
      <c r="AM140" s="1"/>
    </row>
    <row r="141" spans="2:39" ht="13.5">
      <c r="B141" s="304"/>
      <c r="V141" s="1"/>
      <c r="AB141" s="37"/>
      <c r="AC141" s="37"/>
      <c r="AD141" s="37"/>
      <c r="AE141" s="37"/>
      <c r="AF141" s="37"/>
      <c r="AI141" s="1"/>
      <c r="AJ141" s="1"/>
      <c r="AK141" s="1"/>
      <c r="AL141" s="1"/>
      <c r="AM141" s="1"/>
    </row>
    <row r="150" spans="2:39" ht="13.5">
      <c r="B150" s="68"/>
      <c r="V150" s="1"/>
      <c r="AG150" s="1"/>
      <c r="AH150" s="1"/>
      <c r="AI150" s="1"/>
      <c r="AJ150" s="1"/>
      <c r="AK150" s="1"/>
      <c r="AL150" s="1"/>
      <c r="AM150" s="1"/>
    </row>
    <row r="151" spans="2:39" ht="13.5">
      <c r="B151" s="68"/>
      <c r="V151" s="1"/>
      <c r="AG151" s="1"/>
      <c r="AH151" s="1"/>
      <c r="AI151" s="1"/>
      <c r="AJ151" s="1"/>
      <c r="AK151" s="1"/>
      <c r="AL151" s="1"/>
      <c r="AM151" s="1"/>
    </row>
    <row r="152" spans="2:39" ht="13.5">
      <c r="B152" s="68"/>
      <c r="V152" s="1"/>
      <c r="AG152" s="1"/>
      <c r="AH152" s="1"/>
      <c r="AI152" s="1"/>
      <c r="AJ152" s="1"/>
      <c r="AK152" s="1"/>
      <c r="AL152" s="1"/>
      <c r="AM152" s="1"/>
    </row>
    <row r="153" spans="2:39" ht="13.5">
      <c r="B153" s="68"/>
      <c r="V153" s="1"/>
      <c r="AG153" s="1"/>
      <c r="AH153" s="1"/>
      <c r="AI153" s="1"/>
      <c r="AJ153" s="1"/>
      <c r="AK153" s="1"/>
      <c r="AL153" s="1"/>
      <c r="AM153" s="1"/>
    </row>
    <row r="154" spans="2:39" ht="13.5">
      <c r="B154" s="68"/>
      <c r="V154" s="1"/>
      <c r="AG154" s="1"/>
      <c r="AH154" s="1"/>
      <c r="AI154" s="1"/>
      <c r="AJ154" s="1"/>
      <c r="AK154" s="1"/>
      <c r="AL154" s="1"/>
      <c r="AM154" s="1"/>
    </row>
    <row r="155" spans="2:39" ht="12.75" customHeight="1">
      <c r="B155" s="313"/>
      <c r="C155" s="229"/>
      <c r="D155" s="37"/>
      <c r="E155" s="37"/>
      <c r="V155" s="1"/>
      <c r="AG155" s="1"/>
      <c r="AH155" s="1"/>
      <c r="AI155" s="1"/>
      <c r="AJ155" s="1"/>
      <c r="AK155" s="1"/>
      <c r="AL155" s="1"/>
      <c r="AM155" s="1"/>
    </row>
    <row r="156" spans="2:39" ht="12.75" customHeight="1">
      <c r="B156" s="313"/>
      <c r="C156" s="229"/>
      <c r="D156" s="37"/>
      <c r="E156" s="37"/>
      <c r="V156" s="1"/>
      <c r="AG156" s="1"/>
      <c r="AH156" s="1"/>
      <c r="AI156" s="1"/>
      <c r="AJ156" s="1"/>
      <c r="AK156" s="1"/>
      <c r="AL156" s="1"/>
      <c r="AM156" s="1"/>
    </row>
    <row r="157" spans="2:39" ht="12.75" customHeight="1">
      <c r="B157" s="314"/>
      <c r="C157" s="231"/>
      <c r="D157" s="232"/>
      <c r="E157" s="232"/>
      <c r="V157" s="1"/>
      <c r="AG157" s="1"/>
      <c r="AH157" s="1"/>
      <c r="AI157" s="1"/>
      <c r="AJ157" s="1"/>
      <c r="AK157" s="1"/>
      <c r="AL157" s="1"/>
      <c r="AM157" s="1"/>
    </row>
    <row r="158" spans="2:39" ht="12.75" customHeight="1">
      <c r="B158" s="68"/>
      <c r="V158" s="1"/>
      <c r="AG158" s="1"/>
      <c r="AH158" s="1"/>
      <c r="AI158" s="1"/>
      <c r="AJ158" s="1"/>
      <c r="AK158" s="1"/>
      <c r="AL158" s="1"/>
      <c r="AM158" s="1"/>
    </row>
    <row r="159" spans="2:39" ht="12.75" customHeight="1">
      <c r="B159" s="314"/>
      <c r="C159" s="232"/>
      <c r="D159" s="232"/>
      <c r="E159" s="232"/>
      <c r="F159" s="232"/>
      <c r="G159" s="232"/>
      <c r="H159" s="232"/>
      <c r="V159" s="1"/>
      <c r="AG159" s="1"/>
      <c r="AH159" s="1"/>
      <c r="AI159" s="1"/>
      <c r="AJ159" s="1"/>
      <c r="AK159" s="1"/>
      <c r="AL159" s="1"/>
      <c r="AM159" s="1"/>
    </row>
    <row r="160" spans="2:39" ht="12.75" customHeight="1">
      <c r="B160" s="314"/>
      <c r="C160" s="232"/>
      <c r="D160" s="232"/>
      <c r="E160" s="232"/>
      <c r="F160" s="232"/>
      <c r="G160" s="232"/>
      <c r="H160" s="232"/>
      <c r="V160" s="1"/>
      <c r="AG160" s="1"/>
      <c r="AH160" s="1"/>
      <c r="AI160" s="1"/>
      <c r="AJ160" s="1"/>
      <c r="AK160" s="1"/>
      <c r="AL160" s="1"/>
      <c r="AM160" s="1"/>
    </row>
    <row r="161" spans="2:39" ht="12.75" customHeight="1">
      <c r="B161" s="314"/>
      <c r="C161" s="232"/>
      <c r="D161" s="232"/>
      <c r="E161" s="232"/>
      <c r="F161" s="232"/>
      <c r="G161" s="232"/>
      <c r="H161" s="232"/>
      <c r="V161" s="1"/>
      <c r="AG161" s="1"/>
      <c r="AH161" s="1"/>
      <c r="AI161" s="1"/>
      <c r="AJ161" s="1"/>
      <c r="AK161" s="1"/>
      <c r="AL161" s="1"/>
      <c r="AM161" s="1"/>
    </row>
    <row r="162" spans="2:39" ht="12.75" customHeight="1">
      <c r="B162" s="314"/>
      <c r="C162" s="231"/>
      <c r="D162" s="231"/>
      <c r="E162" s="231"/>
      <c r="F162" s="231"/>
      <c r="G162" s="231"/>
      <c r="H162" s="231"/>
      <c r="V162" s="1"/>
      <c r="AG162" s="1"/>
      <c r="AH162" s="1"/>
      <c r="AI162" s="1"/>
      <c r="AJ162" s="1"/>
      <c r="AK162" s="1"/>
      <c r="AL162" s="1"/>
      <c r="AM162" s="1"/>
    </row>
    <row r="163" spans="2:39" ht="12.75" customHeight="1">
      <c r="B163" s="69"/>
      <c r="C163" s="231"/>
      <c r="D163" s="231"/>
      <c r="E163" s="231"/>
      <c r="F163" s="231"/>
      <c r="G163" s="231"/>
      <c r="H163" s="231"/>
      <c r="V163" s="1"/>
      <c r="AG163" s="1"/>
      <c r="AH163" s="1"/>
      <c r="AI163" s="1"/>
      <c r="AJ163" s="1"/>
      <c r="AK163" s="1"/>
      <c r="AL163" s="1"/>
      <c r="AM163" s="1"/>
    </row>
    <row r="164" spans="2:39" ht="12.75" customHeight="1">
      <c r="B164" s="69"/>
      <c r="C164" s="231"/>
      <c r="D164" s="231"/>
      <c r="E164" s="231"/>
      <c r="F164" s="231"/>
      <c r="G164" s="231"/>
      <c r="H164" s="231"/>
      <c r="V164" s="1"/>
      <c r="AG164" s="1"/>
      <c r="AH164" s="1"/>
      <c r="AI164" s="1"/>
      <c r="AJ164" s="1"/>
      <c r="AK164" s="1"/>
      <c r="AL164" s="1"/>
      <c r="AM164" s="1"/>
    </row>
    <row r="165" spans="2:39" ht="12.75" customHeight="1">
      <c r="B165" s="69"/>
      <c r="C165" s="231"/>
      <c r="D165" s="231"/>
      <c r="E165" s="231"/>
      <c r="F165" s="231"/>
      <c r="G165" s="231"/>
      <c r="H165" s="231"/>
      <c r="V165" s="1"/>
      <c r="AG165" s="1"/>
      <c r="AH165" s="1"/>
      <c r="AI165" s="1"/>
      <c r="AJ165" s="1"/>
      <c r="AK165" s="1"/>
      <c r="AL165" s="1"/>
      <c r="AM165" s="1"/>
    </row>
    <row r="166" spans="2:39" ht="12.75" customHeight="1">
      <c r="B166" s="69"/>
      <c r="C166" s="231"/>
      <c r="D166" s="231"/>
      <c r="E166" s="231"/>
      <c r="F166" s="231"/>
      <c r="G166" s="231"/>
      <c r="H166" s="231"/>
      <c r="V166" s="1"/>
      <c r="AG166" s="1"/>
      <c r="AH166" s="1"/>
      <c r="AI166" s="1"/>
      <c r="AJ166" s="1"/>
      <c r="AK166" s="1"/>
      <c r="AL166" s="1"/>
      <c r="AM166" s="1"/>
    </row>
    <row r="167" spans="2:39" ht="12.75" customHeight="1">
      <c r="B167" s="69"/>
      <c r="C167" s="231"/>
      <c r="D167" s="231"/>
      <c r="E167" s="231"/>
      <c r="F167" s="231"/>
      <c r="G167" s="231"/>
      <c r="H167" s="231"/>
      <c r="V167" s="1"/>
      <c r="AG167" s="1"/>
      <c r="AH167" s="1"/>
      <c r="AI167" s="1"/>
      <c r="AJ167" s="1"/>
      <c r="AK167" s="1"/>
      <c r="AL167" s="1"/>
      <c r="AM167" s="1"/>
    </row>
    <row r="168" spans="2:39" ht="12" customHeight="1">
      <c r="B168" s="69"/>
      <c r="C168" s="231"/>
      <c r="D168" s="231"/>
      <c r="E168" s="231"/>
      <c r="F168" s="231"/>
      <c r="G168" s="231"/>
      <c r="H168" s="231"/>
      <c r="V168" s="1"/>
      <c r="AG168" s="1"/>
      <c r="AH168" s="1"/>
      <c r="AI168" s="1"/>
      <c r="AJ168" s="1"/>
      <c r="AK168" s="1"/>
      <c r="AL168" s="1"/>
      <c r="AM168" s="1"/>
    </row>
    <row r="169" spans="2:8" s="127" customFormat="1" ht="12.75" customHeight="1">
      <c r="B169" s="315"/>
      <c r="C169" s="126"/>
      <c r="D169" s="126"/>
      <c r="E169" s="126"/>
      <c r="F169" s="126"/>
      <c r="G169" s="126"/>
      <c r="H169" s="126"/>
    </row>
    <row r="170" spans="2:3" s="127" customFormat="1" ht="12.75" customHeight="1">
      <c r="B170" s="315" t="s">
        <v>13</v>
      </c>
      <c r="C170" s="126">
        <v>7.41965</v>
      </c>
    </row>
    <row r="171" spans="2:3" s="127" customFormat="1" ht="12.75" customHeight="1">
      <c r="B171" s="315" t="s">
        <v>14</v>
      </c>
      <c r="C171" s="126">
        <v>0.778813</v>
      </c>
    </row>
    <row r="172" spans="2:8" s="127" customFormat="1" ht="12.75" customHeight="1">
      <c r="B172" s="316" t="s">
        <v>0</v>
      </c>
      <c r="C172" s="130">
        <v>0.007946</v>
      </c>
      <c r="D172" s="256">
        <v>62.74</v>
      </c>
      <c r="E172" s="256">
        <v>82.39</v>
      </c>
      <c r="F172" s="130"/>
      <c r="G172" s="130"/>
      <c r="H172" s="130"/>
    </row>
    <row r="173" spans="2:8" s="127" customFormat="1" ht="12.75" customHeight="1">
      <c r="B173" s="316"/>
      <c r="C173" s="130"/>
      <c r="D173" s="130"/>
      <c r="E173" s="130"/>
      <c r="F173" s="130"/>
      <c r="G173" s="130"/>
      <c r="H173" s="130"/>
    </row>
    <row r="174" spans="2:9" s="127" customFormat="1" ht="12.75" customHeight="1">
      <c r="B174" s="257" t="s">
        <v>17</v>
      </c>
      <c r="C174" s="127">
        <v>67.89</v>
      </c>
      <c r="D174" s="127">
        <v>58.47</v>
      </c>
      <c r="E174" s="127">
        <v>62.85</v>
      </c>
      <c r="F174" s="127">
        <v>58.769999999999996</v>
      </c>
      <c r="G174" s="127">
        <v>75.16</v>
      </c>
      <c r="H174" s="127">
        <v>85.10000000000001</v>
      </c>
      <c r="I174" s="127">
        <v>996.3899999999999</v>
      </c>
    </row>
    <row r="175" spans="2:9" s="127" customFormat="1" ht="12.75" customHeight="1">
      <c r="B175" s="316"/>
      <c r="C175" s="127">
        <v>473.45</v>
      </c>
      <c r="D175" s="127">
        <v>419.22</v>
      </c>
      <c r="E175" s="127">
        <v>423.38000000000005</v>
      </c>
      <c r="F175" s="127">
        <v>403.08</v>
      </c>
      <c r="G175" s="127">
        <v>499.97</v>
      </c>
      <c r="H175" s="127">
        <v>542.6399999999999</v>
      </c>
      <c r="I175" s="127">
        <v>1453.9299999999998</v>
      </c>
    </row>
    <row r="176" spans="2:9" s="127" customFormat="1" ht="12.75" customHeight="1">
      <c r="B176" s="316"/>
      <c r="C176" s="127">
        <v>1063.97</v>
      </c>
      <c r="D176" s="127">
        <v>915.22</v>
      </c>
      <c r="E176" s="127">
        <v>962.3299999999999</v>
      </c>
      <c r="F176" s="127">
        <v>908.6499999999999</v>
      </c>
      <c r="G176" s="127">
        <v>1196.19</v>
      </c>
      <c r="H176" s="127">
        <v>1379.47</v>
      </c>
      <c r="I176" s="127">
        <v>2290.76</v>
      </c>
    </row>
    <row r="177" spans="2:9" s="127" customFormat="1" ht="12.75" customHeight="1">
      <c r="B177" s="316" t="s">
        <v>18</v>
      </c>
      <c r="C177" s="130">
        <v>0</v>
      </c>
      <c r="D177" s="130">
        <v>0</v>
      </c>
      <c r="E177" s="130">
        <v>0</v>
      </c>
      <c r="F177" s="130">
        <v>0</v>
      </c>
      <c r="G177" s="130">
        <v>0</v>
      </c>
      <c r="H177" s="130">
        <v>0</v>
      </c>
      <c r="I177" s="130">
        <v>0</v>
      </c>
    </row>
    <row r="178" spans="2:9" s="127" customFormat="1" ht="12.75" customHeight="1">
      <c r="B178" s="258"/>
      <c r="C178" s="130">
        <v>0.07943800000000001</v>
      </c>
      <c r="D178" s="130">
        <v>0.060161</v>
      </c>
      <c r="E178" s="130">
        <v>0.083191</v>
      </c>
      <c r="F178" s="130">
        <v>0.10343999999999999</v>
      </c>
      <c r="G178" s="130">
        <v>0.14357699999999998</v>
      </c>
      <c r="H178" s="130">
        <v>0.19475699999999999</v>
      </c>
      <c r="I178" s="130">
        <v>0.19475699999999999</v>
      </c>
    </row>
    <row r="179" spans="2:9" s="127" customFormat="1" ht="12.75" customHeight="1">
      <c r="B179" s="257"/>
      <c r="C179" s="130">
        <v>0.07270800000000001</v>
      </c>
      <c r="D179" s="130">
        <v>0.055064</v>
      </c>
      <c r="E179" s="130">
        <v>0.076143</v>
      </c>
      <c r="F179" s="130">
        <v>0.09467700000000001</v>
      </c>
      <c r="G179" s="130">
        <v>0.131412</v>
      </c>
      <c r="H179" s="130">
        <v>0.17825600000000003</v>
      </c>
      <c r="I179" s="130">
        <v>0.17825600000000003</v>
      </c>
    </row>
    <row r="180" spans="2:9" s="127" customFormat="1" ht="12.75" customHeight="1">
      <c r="B180" s="257"/>
      <c r="C180" s="130">
        <v>0.073014</v>
      </c>
      <c r="D180" s="130">
        <v>0.055296000000000005</v>
      </c>
      <c r="E180" s="130">
        <v>0.076463</v>
      </c>
      <c r="F180" s="130">
        <v>0.095075</v>
      </c>
      <c r="G180" s="130">
        <v>0.131965</v>
      </c>
      <c r="H180" s="130">
        <v>0.179006</v>
      </c>
      <c r="I180" s="130">
        <v>0.179006</v>
      </c>
    </row>
    <row r="181" spans="2:9" s="127" customFormat="1" ht="12.75" customHeight="1">
      <c r="B181" s="257"/>
      <c r="C181" s="130">
        <v>0.054557</v>
      </c>
      <c r="D181" s="130">
        <v>0.041317000000000006</v>
      </c>
      <c r="E181" s="130">
        <v>0.057134</v>
      </c>
      <c r="F181" s="130">
        <v>0.07104099999999999</v>
      </c>
      <c r="G181" s="130">
        <v>0.098605</v>
      </c>
      <c r="H181" s="130">
        <v>0.133755</v>
      </c>
      <c r="I181" s="130">
        <v>0.133755</v>
      </c>
    </row>
    <row r="182" spans="2:9" s="127" customFormat="1" ht="12.75" customHeight="1">
      <c r="B182" s="257"/>
      <c r="C182" s="130">
        <v>0.027635</v>
      </c>
      <c r="D182" s="130">
        <v>0.020929000000000003</v>
      </c>
      <c r="E182" s="130">
        <v>0.028940999999999998</v>
      </c>
      <c r="F182" s="130">
        <v>0.035985</v>
      </c>
      <c r="G182" s="130">
        <v>0.049948</v>
      </c>
      <c r="H182" s="130">
        <v>0.06775199999999999</v>
      </c>
      <c r="I182" s="130">
        <v>0.06775199999999999</v>
      </c>
    </row>
    <row r="183" spans="2:9" s="127" customFormat="1" ht="12.75" customHeight="1">
      <c r="B183" s="315" t="s">
        <v>6</v>
      </c>
      <c r="C183" s="126">
        <v>1.086756</v>
      </c>
      <c r="D183" s="126">
        <v>1.086756</v>
      </c>
      <c r="E183" s="126">
        <v>1.086756</v>
      </c>
      <c r="F183" s="126">
        <v>1.086756</v>
      </c>
      <c r="G183" s="126">
        <v>1.086756</v>
      </c>
      <c r="H183" s="126">
        <v>1.086756</v>
      </c>
      <c r="I183" s="126">
        <v>1.086756</v>
      </c>
    </row>
    <row r="184" spans="2:3" s="127" customFormat="1" ht="13.5">
      <c r="B184" s="257" t="s">
        <v>5</v>
      </c>
      <c r="C184" s="130">
        <v>0.001186</v>
      </c>
    </row>
    <row r="185" spans="2:22" s="127" customFormat="1" ht="13.5">
      <c r="B185" s="258" t="s">
        <v>1</v>
      </c>
      <c r="C185" s="130">
        <v>0.000339</v>
      </c>
      <c r="V185" s="317"/>
    </row>
    <row r="186" spans="2:22" s="127" customFormat="1" ht="13.5">
      <c r="B186" s="258" t="s">
        <v>26</v>
      </c>
      <c r="C186" s="256">
        <v>-0.01</v>
      </c>
      <c r="D186" s="256">
        <v>0</v>
      </c>
      <c r="E186" s="256">
        <v>0</v>
      </c>
      <c r="F186" s="256">
        <v>0</v>
      </c>
      <c r="G186" s="256">
        <v>0</v>
      </c>
      <c r="H186" s="256">
        <v>0</v>
      </c>
      <c r="I186" s="256">
        <v>0</v>
      </c>
      <c r="V186" s="317"/>
    </row>
    <row r="187" spans="2:22" s="127" customFormat="1" ht="13.5">
      <c r="B187" s="258" t="s">
        <v>27</v>
      </c>
      <c r="C187" s="256">
        <v>0.07</v>
      </c>
      <c r="D187" s="256">
        <v>0</v>
      </c>
      <c r="E187" s="256">
        <v>0</v>
      </c>
      <c r="F187" s="256">
        <v>0</v>
      </c>
      <c r="G187" s="256">
        <v>0</v>
      </c>
      <c r="H187" s="256">
        <v>0</v>
      </c>
      <c r="I187" s="256">
        <v>0</v>
      </c>
      <c r="V187" s="317"/>
    </row>
    <row r="188" spans="2:22" s="127" customFormat="1" ht="13.5">
      <c r="B188" s="258" t="s">
        <v>110</v>
      </c>
      <c r="C188" s="256">
        <v>0</v>
      </c>
      <c r="D188" s="256">
        <v>0</v>
      </c>
      <c r="E188" s="256">
        <v>0</v>
      </c>
      <c r="F188" s="256">
        <v>0</v>
      </c>
      <c r="G188" s="256">
        <v>0</v>
      </c>
      <c r="H188" s="256">
        <v>0</v>
      </c>
      <c r="I188" s="256">
        <v>-911.29</v>
      </c>
      <c r="V188" s="317"/>
    </row>
    <row r="189" spans="2:22" s="127" customFormat="1" ht="13.5">
      <c r="B189" s="258"/>
      <c r="V189" s="317"/>
    </row>
    <row r="190" spans="2:22" s="127" customFormat="1" ht="13.5">
      <c r="B190" s="258" t="s">
        <v>3</v>
      </c>
      <c r="C190" s="130">
        <v>0</v>
      </c>
      <c r="D190" s="130">
        <v>0.001336</v>
      </c>
      <c r="V190" s="317"/>
    </row>
    <row r="191" spans="2:22" s="127" customFormat="1" ht="13.5">
      <c r="B191" s="258" t="s">
        <v>4</v>
      </c>
      <c r="C191" s="130">
        <v>0.02479</v>
      </c>
      <c r="V191" s="317"/>
    </row>
    <row r="192" spans="2:22" s="127" customFormat="1" ht="13.5">
      <c r="B192" s="258" t="s">
        <v>2</v>
      </c>
      <c r="C192" s="130">
        <v>0.00222</v>
      </c>
      <c r="D192" s="127">
        <v>-26.13</v>
      </c>
      <c r="V192" s="317"/>
    </row>
    <row r="193" spans="2:22" s="127" customFormat="1" ht="13.5">
      <c r="B193" s="258"/>
      <c r="C193" s="130">
        <v>0.04842</v>
      </c>
      <c r="V193" s="317"/>
    </row>
    <row r="194" spans="2:22" s="127" customFormat="1" ht="13.5">
      <c r="B194" s="258"/>
      <c r="C194" s="130">
        <v>0.02952</v>
      </c>
      <c r="V194" s="317"/>
    </row>
    <row r="195" spans="2:22" s="127" customFormat="1" ht="13.5">
      <c r="B195" s="258"/>
      <c r="C195" s="130">
        <v>0.02432</v>
      </c>
      <c r="V195" s="317"/>
    </row>
    <row r="196" spans="2:22" s="127" customFormat="1" ht="13.5">
      <c r="B196" s="258"/>
      <c r="C196" s="130">
        <v>0.01802</v>
      </c>
      <c r="V196" s="317"/>
    </row>
    <row r="197" spans="2:22" s="127" customFormat="1" ht="13.5">
      <c r="B197" s="258"/>
      <c r="C197" s="130">
        <v>0.00882</v>
      </c>
      <c r="V197" s="317"/>
    </row>
    <row r="198" spans="2:22" s="127" customFormat="1" ht="13.5">
      <c r="B198" s="258" t="s">
        <v>19</v>
      </c>
      <c r="C198" s="130">
        <v>0.001482</v>
      </c>
      <c r="V198" s="317"/>
    </row>
    <row r="199" s="127" customFormat="1" ht="13.5">
      <c r="V199" s="317"/>
    </row>
  </sheetData>
  <sheetProtection/>
  <mergeCells count="239">
    <mergeCell ref="G22:G27"/>
    <mergeCell ref="I22:I27"/>
    <mergeCell ref="N22:N27"/>
    <mergeCell ref="P22:P27"/>
    <mergeCell ref="B7:T7"/>
    <mergeCell ref="F18:F20"/>
    <mergeCell ref="O18:O20"/>
    <mergeCell ref="T18:T20"/>
    <mergeCell ref="C22:C27"/>
    <mergeCell ref="D22:D27"/>
    <mergeCell ref="E22:E27"/>
    <mergeCell ref="F22:F27"/>
    <mergeCell ref="J29:J31"/>
    <mergeCell ref="K29:K31"/>
    <mergeCell ref="J22:J27"/>
    <mergeCell ref="K22:K27"/>
    <mergeCell ref="L22:L27"/>
    <mergeCell ref="M22:M27"/>
    <mergeCell ref="Q29:Q31"/>
    <mergeCell ref="R29:R31"/>
    <mergeCell ref="Q22:Q27"/>
    <mergeCell ref="S22:S27"/>
    <mergeCell ref="C29:C31"/>
    <mergeCell ref="D29:D31"/>
    <mergeCell ref="E29:E31"/>
    <mergeCell ref="F29:F31"/>
    <mergeCell ref="H29:H31"/>
    <mergeCell ref="I29:I31"/>
    <mergeCell ref="S29:S31"/>
    <mergeCell ref="T29:T31"/>
    <mergeCell ref="C32:T32"/>
    <mergeCell ref="F36:F38"/>
    <mergeCell ref="O36:O38"/>
    <mergeCell ref="T36:T38"/>
    <mergeCell ref="L29:L31"/>
    <mergeCell ref="M29:M31"/>
    <mergeCell ref="N29:N31"/>
    <mergeCell ref="P29:P31"/>
    <mergeCell ref="N40:N45"/>
    <mergeCell ref="P40:P45"/>
    <mergeCell ref="C40:C45"/>
    <mergeCell ref="D40:D45"/>
    <mergeCell ref="E40:E45"/>
    <mergeCell ref="F40:F45"/>
    <mergeCell ref="G40:G45"/>
    <mergeCell ref="I40:I45"/>
    <mergeCell ref="J47:J49"/>
    <mergeCell ref="K47:K49"/>
    <mergeCell ref="J40:J45"/>
    <mergeCell ref="K40:K45"/>
    <mergeCell ref="L40:L45"/>
    <mergeCell ref="M40:M45"/>
    <mergeCell ref="Q47:Q49"/>
    <mergeCell ref="R47:R49"/>
    <mergeCell ref="Q40:Q45"/>
    <mergeCell ref="S40:S45"/>
    <mergeCell ref="C47:C49"/>
    <mergeCell ref="D47:D49"/>
    <mergeCell ref="E47:E49"/>
    <mergeCell ref="F47:F49"/>
    <mergeCell ref="H47:H49"/>
    <mergeCell ref="I47:I49"/>
    <mergeCell ref="S47:S49"/>
    <mergeCell ref="T47:T49"/>
    <mergeCell ref="C50:T50"/>
    <mergeCell ref="F54:F56"/>
    <mergeCell ref="O54:O56"/>
    <mergeCell ref="T54:T56"/>
    <mergeCell ref="L47:L49"/>
    <mergeCell ref="M47:M49"/>
    <mergeCell ref="N47:N49"/>
    <mergeCell ref="P47:P49"/>
    <mergeCell ref="N58:N63"/>
    <mergeCell ref="P58:P63"/>
    <mergeCell ref="C58:C63"/>
    <mergeCell ref="D58:D63"/>
    <mergeCell ref="E58:E63"/>
    <mergeCell ref="F58:F63"/>
    <mergeCell ref="G58:G63"/>
    <mergeCell ref="I58:I63"/>
    <mergeCell ref="J65:J67"/>
    <mergeCell ref="K65:K67"/>
    <mergeCell ref="J58:J63"/>
    <mergeCell ref="K58:K63"/>
    <mergeCell ref="L58:L63"/>
    <mergeCell ref="M58:M63"/>
    <mergeCell ref="Q65:Q67"/>
    <mergeCell ref="R65:R67"/>
    <mergeCell ref="Q58:Q63"/>
    <mergeCell ref="S58:S63"/>
    <mergeCell ref="C65:C67"/>
    <mergeCell ref="D65:D67"/>
    <mergeCell ref="E65:E67"/>
    <mergeCell ref="F65:F67"/>
    <mergeCell ref="H65:H67"/>
    <mergeCell ref="I65:I67"/>
    <mergeCell ref="S65:S67"/>
    <mergeCell ref="T65:T67"/>
    <mergeCell ref="C68:T68"/>
    <mergeCell ref="F72:F74"/>
    <mergeCell ref="O72:O74"/>
    <mergeCell ref="T72:T74"/>
    <mergeCell ref="L65:L67"/>
    <mergeCell ref="M65:M67"/>
    <mergeCell ref="N65:N67"/>
    <mergeCell ref="P65:P67"/>
    <mergeCell ref="N76:N81"/>
    <mergeCell ref="P76:P81"/>
    <mergeCell ref="C76:C81"/>
    <mergeCell ref="D76:D81"/>
    <mergeCell ref="E76:E81"/>
    <mergeCell ref="F76:F81"/>
    <mergeCell ref="G76:G81"/>
    <mergeCell ref="I76:I81"/>
    <mergeCell ref="J83:J85"/>
    <mergeCell ref="K83:K85"/>
    <mergeCell ref="J76:J81"/>
    <mergeCell ref="K76:K81"/>
    <mergeCell ref="L76:L81"/>
    <mergeCell ref="M76:M81"/>
    <mergeCell ref="Q83:Q85"/>
    <mergeCell ref="R83:R85"/>
    <mergeCell ref="Q76:Q81"/>
    <mergeCell ref="S76:S81"/>
    <mergeCell ref="C83:C85"/>
    <mergeCell ref="D83:D85"/>
    <mergeCell ref="E83:E85"/>
    <mergeCell ref="F83:F85"/>
    <mergeCell ref="H83:H85"/>
    <mergeCell ref="I83:I85"/>
    <mergeCell ref="S83:S85"/>
    <mergeCell ref="T83:T85"/>
    <mergeCell ref="C86:T86"/>
    <mergeCell ref="F90:F92"/>
    <mergeCell ref="O90:O92"/>
    <mergeCell ref="T90:T92"/>
    <mergeCell ref="L83:L85"/>
    <mergeCell ref="M83:M85"/>
    <mergeCell ref="N83:N85"/>
    <mergeCell ref="P83:P85"/>
    <mergeCell ref="N94:N99"/>
    <mergeCell ref="P94:P99"/>
    <mergeCell ref="C94:C99"/>
    <mergeCell ref="D94:D99"/>
    <mergeCell ref="E94:E99"/>
    <mergeCell ref="F94:F99"/>
    <mergeCell ref="G94:G99"/>
    <mergeCell ref="I94:I99"/>
    <mergeCell ref="J101:J103"/>
    <mergeCell ref="K101:K103"/>
    <mergeCell ref="J94:J99"/>
    <mergeCell ref="K94:K99"/>
    <mergeCell ref="L94:L99"/>
    <mergeCell ref="M94:M99"/>
    <mergeCell ref="Q101:Q103"/>
    <mergeCell ref="R101:R103"/>
    <mergeCell ref="Q94:Q99"/>
    <mergeCell ref="S94:S99"/>
    <mergeCell ref="C101:C103"/>
    <mergeCell ref="D101:D103"/>
    <mergeCell ref="E101:E103"/>
    <mergeCell ref="F101:F103"/>
    <mergeCell ref="H101:H103"/>
    <mergeCell ref="I101:I103"/>
    <mergeCell ref="S101:S103"/>
    <mergeCell ref="T101:T103"/>
    <mergeCell ref="C104:T104"/>
    <mergeCell ref="F108:F110"/>
    <mergeCell ref="O108:O110"/>
    <mergeCell ref="T108:T110"/>
    <mergeCell ref="L101:L103"/>
    <mergeCell ref="M101:M103"/>
    <mergeCell ref="N101:N103"/>
    <mergeCell ref="P101:P103"/>
    <mergeCell ref="N112:N117"/>
    <mergeCell ref="P112:P117"/>
    <mergeCell ref="C112:C117"/>
    <mergeCell ref="D112:D117"/>
    <mergeCell ref="E112:E117"/>
    <mergeCell ref="F112:F117"/>
    <mergeCell ref="G112:G117"/>
    <mergeCell ref="I112:I117"/>
    <mergeCell ref="J119:J121"/>
    <mergeCell ref="K119:K121"/>
    <mergeCell ref="J112:J117"/>
    <mergeCell ref="K112:K117"/>
    <mergeCell ref="L112:L117"/>
    <mergeCell ref="M112:M117"/>
    <mergeCell ref="Q119:Q121"/>
    <mergeCell ref="R119:R121"/>
    <mergeCell ref="Q112:Q117"/>
    <mergeCell ref="S112:S117"/>
    <mergeCell ref="C119:C121"/>
    <mergeCell ref="D119:D121"/>
    <mergeCell ref="E119:E121"/>
    <mergeCell ref="F119:F121"/>
    <mergeCell ref="H119:H121"/>
    <mergeCell ref="I119:I121"/>
    <mergeCell ref="S119:S121"/>
    <mergeCell ref="T119:T121"/>
    <mergeCell ref="C122:T122"/>
    <mergeCell ref="F126:F128"/>
    <mergeCell ref="O126:O128"/>
    <mergeCell ref="T126:T128"/>
    <mergeCell ref="L119:L121"/>
    <mergeCell ref="M119:M121"/>
    <mergeCell ref="N119:N121"/>
    <mergeCell ref="P119:P121"/>
    <mergeCell ref="C130:C135"/>
    <mergeCell ref="D130:D135"/>
    <mergeCell ref="E130:E135"/>
    <mergeCell ref="F130:F135"/>
    <mergeCell ref="G130:G135"/>
    <mergeCell ref="I130:I135"/>
    <mergeCell ref="J130:J135"/>
    <mergeCell ref="K130:K135"/>
    <mergeCell ref="L130:L135"/>
    <mergeCell ref="M130:M135"/>
    <mergeCell ref="N130:N135"/>
    <mergeCell ref="P130:P135"/>
    <mergeCell ref="Q130:Q135"/>
    <mergeCell ref="S130:S135"/>
    <mergeCell ref="C137:C139"/>
    <mergeCell ref="D137:D139"/>
    <mergeCell ref="E137:E139"/>
    <mergeCell ref="F137:F139"/>
    <mergeCell ref="H137:H139"/>
    <mergeCell ref="I137:I139"/>
    <mergeCell ref="J137:J139"/>
    <mergeCell ref="K137:K139"/>
    <mergeCell ref="S137:S139"/>
    <mergeCell ref="T137:T139"/>
    <mergeCell ref="C140:T140"/>
    <mergeCell ref="L137:L139"/>
    <mergeCell ref="M137:M139"/>
    <mergeCell ref="N137:N139"/>
    <mergeCell ref="P137:P139"/>
    <mergeCell ref="Q137:Q139"/>
    <mergeCell ref="R137:R139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185"/>
  <sheetViews>
    <sheetView zoomScalePageLayoutView="0" workbookViewId="0" topLeftCell="A1">
      <selection activeCell="AB5" sqref="AB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hidden="1" customWidth="1" outlineLevel="1"/>
    <col min="8" max="8" width="15.7109375" style="1" customWidth="1" collapsed="1"/>
    <col min="9" max="15" width="8.7109375" style="1" hidden="1" customWidth="1" outlineLevel="1"/>
    <col min="16" max="16" width="15.7109375" style="1" customWidth="1" collapsed="1"/>
    <col min="17" max="20" width="8.7109375" style="1" hidden="1" customWidth="1" outlineLevel="1"/>
    <col min="21" max="21" width="15.7109375" style="1" customWidth="1" collapsed="1"/>
    <col min="22" max="22" width="9.421875" style="9" bestFit="1" customWidth="1"/>
    <col min="23" max="23" width="9.140625" style="51" customWidth="1"/>
    <col min="24" max="26" width="9.140625" style="9" customWidth="1"/>
    <col min="27" max="33" width="9.140625" style="1" customWidth="1"/>
    <col min="34" max="34" width="9.140625" style="39" customWidth="1"/>
    <col min="35" max="40" width="9.140625" style="37" customWidth="1"/>
    <col min="41" max="16384" width="9.140625" style="1" customWidth="1"/>
  </cols>
  <sheetData>
    <row r="1" ht="13.5">
      <c r="B1" s="1" t="s">
        <v>12</v>
      </c>
    </row>
    <row r="2" spans="2:7" ht="15" customHeight="1">
      <c r="B2" s="13" t="s">
        <v>21</v>
      </c>
      <c r="C2" s="13"/>
      <c r="D2" s="13"/>
      <c r="E2" s="13"/>
      <c r="F2" s="13"/>
      <c r="G2" s="13"/>
    </row>
    <row r="3" spans="2:7" ht="15" customHeight="1">
      <c r="B3" s="17" t="s">
        <v>20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28" ht="15" customHeight="1">
      <c r="B5" s="123" t="s">
        <v>49</v>
      </c>
      <c r="C5" s="13"/>
      <c r="D5" s="13"/>
      <c r="E5" s="13"/>
      <c r="F5" s="13"/>
      <c r="G5" s="13"/>
      <c r="P5" s="124" t="s">
        <v>48</v>
      </c>
      <c r="AB5" s="185" t="s">
        <v>68</v>
      </c>
    </row>
    <row r="6" spans="2:40" s="68" customFormat="1" ht="15" customHeight="1">
      <c r="B6" s="91"/>
      <c r="C6" s="92"/>
      <c r="D6" s="92"/>
      <c r="E6" s="92"/>
      <c r="F6" s="92"/>
      <c r="G6" s="92"/>
      <c r="V6" s="19"/>
      <c r="W6" s="65"/>
      <c r="X6" s="19"/>
      <c r="Y6" s="19"/>
      <c r="Z6" s="19"/>
      <c r="AH6" s="66"/>
      <c r="AI6" s="69"/>
      <c r="AJ6" s="69"/>
      <c r="AK6" s="69"/>
      <c r="AL6" s="69"/>
      <c r="AM6" s="69"/>
      <c r="AN6" s="69"/>
    </row>
    <row r="7" spans="2:40" s="68" customFormat="1" ht="15" customHeight="1">
      <c r="B7" s="376" t="s">
        <v>22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19"/>
      <c r="W7" s="65"/>
      <c r="X7" s="19"/>
      <c r="Y7" s="19"/>
      <c r="Z7" s="19"/>
      <c r="AH7" s="66"/>
      <c r="AI7" s="69"/>
      <c r="AJ7" s="69"/>
      <c r="AK7" s="69"/>
      <c r="AL7" s="69"/>
      <c r="AM7" s="69"/>
      <c r="AN7" s="69"/>
    </row>
    <row r="8" spans="2:40" ht="12.75" customHeight="1">
      <c r="B8" s="100" t="s">
        <v>31</v>
      </c>
      <c r="C8" s="93"/>
      <c r="D8" s="93"/>
      <c r="E8" s="93"/>
      <c r="F8" s="93"/>
      <c r="G8" s="93"/>
      <c r="H8" s="94"/>
      <c r="I8" s="94"/>
      <c r="J8" s="94"/>
      <c r="K8" s="94"/>
      <c r="L8" s="94"/>
      <c r="M8" s="94"/>
      <c r="N8" s="94"/>
      <c r="O8" s="94"/>
      <c r="P8" s="19"/>
      <c r="Q8" s="19"/>
      <c r="R8" s="94"/>
      <c r="S8" s="94"/>
      <c r="T8" s="94"/>
      <c r="U8" s="94"/>
      <c r="AH8" s="9"/>
      <c r="AI8" s="1"/>
      <c r="AJ8" s="1"/>
      <c r="AK8" s="1"/>
      <c r="AL8" s="1"/>
      <c r="AM8" s="1"/>
      <c r="AN8" s="1"/>
    </row>
    <row r="9" spans="2:40" ht="12.75" customHeight="1">
      <c r="B9" s="101" t="s">
        <v>32</v>
      </c>
      <c r="C9" s="63"/>
      <c r="D9" s="63"/>
      <c r="E9" s="63"/>
      <c r="F9" s="63"/>
      <c r="G9" s="63"/>
      <c r="H9" s="96"/>
      <c r="I9" s="96"/>
      <c r="J9" s="96"/>
      <c r="K9" s="96"/>
      <c r="L9" s="96"/>
      <c r="M9" s="96"/>
      <c r="N9" s="96"/>
      <c r="O9" s="96"/>
      <c r="P9" s="19"/>
      <c r="Q9" s="19"/>
      <c r="R9" s="96"/>
      <c r="S9" s="96"/>
      <c r="T9" s="96"/>
      <c r="U9" s="96"/>
      <c r="AH9" s="9"/>
      <c r="AI9" s="1"/>
      <c r="AJ9" s="1"/>
      <c r="AK9" s="1"/>
      <c r="AL9" s="1"/>
      <c r="AM9" s="1"/>
      <c r="AN9" s="1"/>
    </row>
    <row r="10" spans="2:40" ht="12.75" customHeight="1">
      <c r="B10" s="102" t="s">
        <v>33</v>
      </c>
      <c r="C10" s="97"/>
      <c r="D10" s="97"/>
      <c r="E10" s="97"/>
      <c r="F10" s="97"/>
      <c r="G10" s="97"/>
      <c r="H10" s="98"/>
      <c r="I10" s="98"/>
      <c r="J10" s="98"/>
      <c r="K10" s="98"/>
      <c r="L10" s="98"/>
      <c r="M10" s="98"/>
      <c r="N10" s="98"/>
      <c r="O10" s="98"/>
      <c r="P10" s="99"/>
      <c r="Q10" s="99"/>
      <c r="R10" s="98"/>
      <c r="S10" s="98"/>
      <c r="T10" s="98"/>
      <c r="U10" s="98"/>
      <c r="AH10" s="9"/>
      <c r="AI10" s="1"/>
      <c r="AJ10" s="1"/>
      <c r="AK10" s="1"/>
      <c r="AL10" s="1"/>
      <c r="AM10" s="1"/>
      <c r="AN10" s="1"/>
    </row>
    <row r="11" spans="2:40" ht="12.75" customHeight="1">
      <c r="B11" s="95"/>
      <c r="C11" s="63"/>
      <c r="D11" s="63"/>
      <c r="E11" s="63"/>
      <c r="F11" s="63"/>
      <c r="G11" s="63"/>
      <c r="H11" s="96"/>
      <c r="I11" s="96"/>
      <c r="J11" s="96"/>
      <c r="K11" s="96"/>
      <c r="L11" s="96"/>
      <c r="M11" s="96"/>
      <c r="N11" s="96"/>
      <c r="O11" s="96"/>
      <c r="P11" s="19"/>
      <c r="Q11" s="19"/>
      <c r="R11" s="96"/>
      <c r="S11" s="96"/>
      <c r="T11" s="96"/>
      <c r="U11" s="96"/>
      <c r="AH11" s="9"/>
      <c r="AI11" s="1"/>
      <c r="AJ11" s="1"/>
      <c r="AK11" s="1"/>
      <c r="AL11" s="1"/>
      <c r="AM11" s="1"/>
      <c r="AN11" s="1"/>
    </row>
    <row r="12" ht="12.75" customHeight="1"/>
    <row r="13" spans="2:40" s="14" customFormat="1" ht="15" customHeight="1">
      <c r="B13" s="116" t="s">
        <v>46</v>
      </c>
      <c r="C13" s="18"/>
      <c r="D13" s="18"/>
      <c r="E13" s="18"/>
      <c r="F13" s="18"/>
      <c r="G13" s="18"/>
      <c r="P13" s="15"/>
      <c r="Q13" s="15"/>
      <c r="V13" s="88"/>
      <c r="W13" s="121"/>
      <c r="X13" s="88"/>
      <c r="Y13" s="88"/>
      <c r="Z13" s="88"/>
      <c r="AH13" s="40"/>
      <c r="AI13" s="38"/>
      <c r="AJ13" s="38"/>
      <c r="AK13" s="38"/>
      <c r="AL13" s="38"/>
      <c r="AM13" s="38"/>
      <c r="AN13" s="38"/>
    </row>
    <row r="14" spans="2:40" s="14" customFormat="1" ht="15" customHeight="1">
      <c r="B14" s="44">
        <v>0.03852</v>
      </c>
      <c r="C14" s="18"/>
      <c r="D14" s="18"/>
      <c r="E14" s="18"/>
      <c r="F14" s="18"/>
      <c r="G14" s="18"/>
      <c r="P14" s="15"/>
      <c r="Q14" s="15"/>
      <c r="V14" s="88"/>
      <c r="W14" s="121"/>
      <c r="X14" s="88"/>
      <c r="Y14" s="88"/>
      <c r="Z14" s="88"/>
      <c r="AH14" s="40"/>
      <c r="AI14" s="38"/>
      <c r="AJ14" s="38"/>
      <c r="AK14" s="38"/>
      <c r="AL14" s="38"/>
      <c r="AM14" s="38"/>
      <c r="AN14" s="38"/>
    </row>
    <row r="15" spans="2:40" s="14" customFormat="1" ht="15" customHeight="1">
      <c r="B15" s="43" t="s">
        <v>57</v>
      </c>
      <c r="C15" s="18"/>
      <c r="D15" s="18"/>
      <c r="E15" s="18"/>
      <c r="F15" s="18"/>
      <c r="G15" s="18"/>
      <c r="P15" s="15"/>
      <c r="Q15" s="15"/>
      <c r="V15" s="88"/>
      <c r="W15" s="121"/>
      <c r="X15" s="88"/>
      <c r="Y15" s="88"/>
      <c r="Z15" s="88"/>
      <c r="AH15" s="40"/>
      <c r="AI15" s="38"/>
      <c r="AJ15" s="38"/>
      <c r="AK15" s="38"/>
      <c r="AL15" s="38"/>
      <c r="AM15" s="38"/>
      <c r="AN15" s="38"/>
    </row>
    <row r="16" spans="2:17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  <c r="Q16" s="4"/>
    </row>
    <row r="17" spans="2:20" ht="24" customHeight="1">
      <c r="B17" s="114" t="s">
        <v>51</v>
      </c>
      <c r="C17" s="11"/>
      <c r="D17" s="11"/>
      <c r="E17" s="11"/>
      <c r="F17" s="11"/>
      <c r="G17" s="11"/>
      <c r="I17" s="9"/>
      <c r="J17" s="9"/>
      <c r="K17" s="9"/>
      <c r="L17" s="9"/>
      <c r="M17" s="9"/>
      <c r="N17" s="9"/>
      <c r="O17" s="9"/>
      <c r="P17" s="4"/>
      <c r="Q17" s="4"/>
      <c r="R17" s="9"/>
      <c r="S17" s="9"/>
      <c r="T17" s="9"/>
    </row>
    <row r="18" spans="2:21" ht="15" customHeight="1">
      <c r="B18" s="105" t="s">
        <v>44</v>
      </c>
      <c r="C18" s="11"/>
      <c r="D18" s="11"/>
      <c r="E18" s="11"/>
      <c r="F18" s="11"/>
      <c r="G18" s="11"/>
      <c r="H18" s="340" t="s">
        <v>28</v>
      </c>
      <c r="I18" s="9"/>
      <c r="J18" s="9"/>
      <c r="K18" s="9"/>
      <c r="L18" s="9"/>
      <c r="M18" s="9"/>
      <c r="N18" s="9"/>
      <c r="O18" s="9"/>
      <c r="P18" s="340" t="s">
        <v>47</v>
      </c>
      <c r="Q18" s="117"/>
      <c r="R18" s="9"/>
      <c r="S18" s="9"/>
      <c r="T18" s="9"/>
      <c r="U18" s="340" t="s">
        <v>30</v>
      </c>
    </row>
    <row r="19" spans="2:21" ht="15" customHeight="1">
      <c r="B19" s="110" t="s">
        <v>36</v>
      </c>
      <c r="C19" s="11"/>
      <c r="D19" s="11"/>
      <c r="E19" s="11"/>
      <c r="F19" s="11"/>
      <c r="G19" s="11"/>
      <c r="H19" s="341"/>
      <c r="I19" s="9"/>
      <c r="J19" s="9"/>
      <c r="K19" s="9"/>
      <c r="L19" s="9"/>
      <c r="M19" s="9"/>
      <c r="N19" s="9"/>
      <c r="O19" s="9"/>
      <c r="P19" s="341"/>
      <c r="Q19" s="117"/>
      <c r="R19" s="9"/>
      <c r="S19" s="9"/>
      <c r="T19" s="9"/>
      <c r="U19" s="341"/>
    </row>
    <row r="20" spans="2:40" s="5" customFormat="1" ht="13.5">
      <c r="B20" s="103" t="s">
        <v>50</v>
      </c>
      <c r="C20" s="107" t="s">
        <v>13</v>
      </c>
      <c r="D20" s="82" t="s">
        <v>14</v>
      </c>
      <c r="E20" s="82" t="s">
        <v>0</v>
      </c>
      <c r="F20" s="82" t="s">
        <v>15</v>
      </c>
      <c r="G20" s="109" t="s">
        <v>16</v>
      </c>
      <c r="H20" s="343"/>
      <c r="I20" s="104" t="s">
        <v>17</v>
      </c>
      <c r="J20" s="45" t="s">
        <v>18</v>
      </c>
      <c r="K20" s="104" t="s">
        <v>6</v>
      </c>
      <c r="L20" s="45" t="s">
        <v>5</v>
      </c>
      <c r="M20" s="45" t="s">
        <v>1</v>
      </c>
      <c r="N20" s="45" t="s">
        <v>26</v>
      </c>
      <c r="O20" s="108" t="s">
        <v>27</v>
      </c>
      <c r="P20" s="343"/>
      <c r="Q20" s="45" t="s">
        <v>3</v>
      </c>
      <c r="R20" s="104" t="s">
        <v>4</v>
      </c>
      <c r="S20" s="45" t="s">
        <v>2</v>
      </c>
      <c r="T20" s="108" t="s">
        <v>19</v>
      </c>
      <c r="U20" s="343"/>
      <c r="V20" s="89"/>
      <c r="W20" s="122"/>
      <c r="X20" s="89"/>
      <c r="Y20" s="89"/>
      <c r="Z20" s="89"/>
      <c r="AH20" s="41"/>
      <c r="AI20" s="42"/>
      <c r="AJ20" s="42"/>
      <c r="AK20" s="42"/>
      <c r="AL20" s="42"/>
      <c r="AM20" s="42"/>
      <c r="AN20" s="42"/>
    </row>
    <row r="21" spans="2:21" ht="12.75" customHeight="1">
      <c r="B21" s="16" t="s">
        <v>35</v>
      </c>
      <c r="C21" s="20"/>
      <c r="D21" s="20"/>
      <c r="E21" s="20"/>
      <c r="F21" s="20"/>
      <c r="G21" s="20"/>
      <c r="H21" s="21"/>
      <c r="I21" s="31"/>
      <c r="J21" s="22"/>
      <c r="K21" s="22"/>
      <c r="L21" s="22"/>
      <c r="M21" s="22"/>
      <c r="N21" s="22"/>
      <c r="O21" s="22"/>
      <c r="P21" s="23"/>
      <c r="Q21" s="21"/>
      <c r="R21" s="22"/>
      <c r="S21" s="31"/>
      <c r="T21" s="35"/>
      <c r="U21" s="35"/>
    </row>
    <row r="22" spans="2:34" ht="12.75" customHeight="1">
      <c r="B22" s="6" t="s">
        <v>25</v>
      </c>
      <c r="C22" s="328">
        <f>ROUND(B14*C155,6)</f>
        <v>0.217253</v>
      </c>
      <c r="D22" s="328">
        <f>ROUND(B14*C156,6)</f>
        <v>0.028914</v>
      </c>
      <c r="E22" s="328">
        <f>C157</f>
        <v>0.007946</v>
      </c>
      <c r="F22" s="328">
        <f>C158</f>
        <v>0.0057</v>
      </c>
      <c r="G22" s="328">
        <f>C159</f>
        <v>0.0084</v>
      </c>
      <c r="H22" s="364">
        <f>SUM(C22:G27)</f>
        <v>0.268213</v>
      </c>
      <c r="I22" s="362" t="s">
        <v>29</v>
      </c>
      <c r="J22" s="76">
        <v>0</v>
      </c>
      <c r="K22" s="360">
        <f>ROUND(B14*C171,6)</f>
        <v>0.044941</v>
      </c>
      <c r="L22" s="360">
        <f>C172</f>
        <v>0.001526</v>
      </c>
      <c r="M22" s="360">
        <f>C173</f>
        <v>0</v>
      </c>
      <c r="N22" s="362" t="s">
        <v>29</v>
      </c>
      <c r="O22" s="362" t="s">
        <v>29</v>
      </c>
      <c r="P22" s="24">
        <f>J22+K22+L22+M22</f>
        <v>0.046467</v>
      </c>
      <c r="Q22" s="360">
        <f>D177</f>
        <v>0.001336</v>
      </c>
      <c r="R22" s="374">
        <f>C178</f>
        <v>0.011292</v>
      </c>
      <c r="S22" s="86">
        <v>0</v>
      </c>
      <c r="T22" s="360">
        <f>C184</f>
        <v>0.005699</v>
      </c>
      <c r="U22" s="33">
        <f>Q22+R22+S22+T22</f>
        <v>0.018327</v>
      </c>
      <c r="V22" s="90"/>
      <c r="AH22" s="119"/>
    </row>
    <row r="23" spans="2:34" ht="12.75" customHeight="1">
      <c r="B23" s="6" t="s">
        <v>7</v>
      </c>
      <c r="C23" s="328"/>
      <c r="D23" s="328"/>
      <c r="E23" s="328"/>
      <c r="F23" s="328"/>
      <c r="G23" s="328"/>
      <c r="H23" s="364"/>
      <c r="I23" s="362"/>
      <c r="J23" s="76">
        <f>C164</f>
        <v>0.081892</v>
      </c>
      <c r="K23" s="360"/>
      <c r="L23" s="360"/>
      <c r="M23" s="360"/>
      <c r="N23" s="362"/>
      <c r="O23" s="362"/>
      <c r="P23" s="24">
        <f>J23+K22+L22+M22</f>
        <v>0.128359</v>
      </c>
      <c r="Q23" s="360"/>
      <c r="R23" s="374"/>
      <c r="S23" s="86">
        <f>C179</f>
        <v>0.0376</v>
      </c>
      <c r="T23" s="360"/>
      <c r="U23" s="33">
        <f>Q22+R22+S23+T22</f>
        <v>0.055927000000000004</v>
      </c>
      <c r="V23" s="90"/>
      <c r="AH23" s="119"/>
    </row>
    <row r="24" spans="2:34" ht="12.75" customHeight="1">
      <c r="B24" s="6" t="s">
        <v>8</v>
      </c>
      <c r="C24" s="328"/>
      <c r="D24" s="328"/>
      <c r="E24" s="328"/>
      <c r="F24" s="328"/>
      <c r="G24" s="328"/>
      <c r="H24" s="364"/>
      <c r="I24" s="362"/>
      <c r="J24" s="76">
        <f>C165</f>
        <v>0.074954</v>
      </c>
      <c r="K24" s="360"/>
      <c r="L24" s="360"/>
      <c r="M24" s="360"/>
      <c r="N24" s="362"/>
      <c r="O24" s="362"/>
      <c r="P24" s="24">
        <f>J24+K22+L22+M22</f>
        <v>0.121421</v>
      </c>
      <c r="Q24" s="360"/>
      <c r="R24" s="374"/>
      <c r="S24" s="86">
        <f>C180</f>
        <v>0.0217</v>
      </c>
      <c r="T24" s="360"/>
      <c r="U24" s="33">
        <f>Q22+R22+S24+T22</f>
        <v>0.040027</v>
      </c>
      <c r="V24" s="90"/>
      <c r="AH24" s="119"/>
    </row>
    <row r="25" spans="2:34" ht="12.75" customHeight="1">
      <c r="B25" s="6" t="s">
        <v>9</v>
      </c>
      <c r="C25" s="328"/>
      <c r="D25" s="328"/>
      <c r="E25" s="328"/>
      <c r="F25" s="328"/>
      <c r="G25" s="328"/>
      <c r="H25" s="364"/>
      <c r="I25" s="362"/>
      <c r="J25" s="76">
        <f>C166</f>
        <v>0.075269</v>
      </c>
      <c r="K25" s="360"/>
      <c r="L25" s="360"/>
      <c r="M25" s="360"/>
      <c r="N25" s="362"/>
      <c r="O25" s="362"/>
      <c r="P25" s="24">
        <f>J25+K22+L22+M22</f>
        <v>0.12173600000000001</v>
      </c>
      <c r="Q25" s="360"/>
      <c r="R25" s="374"/>
      <c r="S25" s="86">
        <f>C181</f>
        <v>0.0173</v>
      </c>
      <c r="T25" s="360"/>
      <c r="U25" s="33">
        <f>Q22+R22+S25+T22</f>
        <v>0.035627</v>
      </c>
      <c r="V25" s="90"/>
      <c r="AH25" s="119"/>
    </row>
    <row r="26" spans="2:34" ht="12.75" customHeight="1">
      <c r="B26" s="6" t="s">
        <v>10</v>
      </c>
      <c r="C26" s="328"/>
      <c r="D26" s="328"/>
      <c r="E26" s="328"/>
      <c r="F26" s="328"/>
      <c r="G26" s="328"/>
      <c r="H26" s="364"/>
      <c r="I26" s="362"/>
      <c r="J26" s="76">
        <f>C167</f>
        <v>0.056242</v>
      </c>
      <c r="K26" s="360"/>
      <c r="L26" s="360"/>
      <c r="M26" s="360"/>
      <c r="N26" s="362"/>
      <c r="O26" s="362"/>
      <c r="P26" s="24">
        <f>J26+K22+L22+M22</f>
        <v>0.102709</v>
      </c>
      <c r="Q26" s="360"/>
      <c r="R26" s="374"/>
      <c r="S26" s="86">
        <f>C182</f>
        <v>0.012</v>
      </c>
      <c r="T26" s="360"/>
      <c r="U26" s="33">
        <f>Q22+R22+S26+T22</f>
        <v>0.030327</v>
      </c>
      <c r="V26" s="90"/>
      <c r="AH26" s="119"/>
    </row>
    <row r="27" spans="2:34" ht="12.75" customHeight="1">
      <c r="B27" s="6" t="s">
        <v>11</v>
      </c>
      <c r="C27" s="329"/>
      <c r="D27" s="329"/>
      <c r="E27" s="329"/>
      <c r="F27" s="329"/>
      <c r="G27" s="329"/>
      <c r="H27" s="365"/>
      <c r="I27" s="363"/>
      <c r="J27" s="76">
        <f>C168</f>
        <v>0.028489</v>
      </c>
      <c r="K27" s="361"/>
      <c r="L27" s="361"/>
      <c r="M27" s="361"/>
      <c r="N27" s="363"/>
      <c r="O27" s="363"/>
      <c r="P27" s="24">
        <f>J27+K22+L22+M22</f>
        <v>0.074956</v>
      </c>
      <c r="Q27" s="361"/>
      <c r="R27" s="375"/>
      <c r="S27" s="87">
        <f>C183</f>
        <v>0.0042</v>
      </c>
      <c r="T27" s="361"/>
      <c r="U27" s="33">
        <f>Q22+R22+S27+T22</f>
        <v>0.022527</v>
      </c>
      <c r="V27" s="90"/>
      <c r="AH27" s="119"/>
    </row>
    <row r="28" spans="2:34" ht="13.5">
      <c r="B28" s="55" t="s">
        <v>34</v>
      </c>
      <c r="C28" s="48"/>
      <c r="D28" s="52"/>
      <c r="E28" s="36"/>
      <c r="F28" s="48"/>
      <c r="G28" s="72"/>
      <c r="H28" s="49"/>
      <c r="I28" s="36"/>
      <c r="J28" s="53"/>
      <c r="K28" s="50"/>
      <c r="L28" s="50"/>
      <c r="M28" s="53"/>
      <c r="N28" s="50"/>
      <c r="O28" s="53"/>
      <c r="P28" s="49"/>
      <c r="Q28" s="49"/>
      <c r="R28" s="53"/>
      <c r="S28" s="36"/>
      <c r="T28" s="36"/>
      <c r="U28" s="36"/>
      <c r="AH28" s="119"/>
    </row>
    <row r="29" spans="2:40" s="9" customFormat="1" ht="13.5">
      <c r="B29" s="56" t="s">
        <v>45</v>
      </c>
      <c r="C29" s="327" t="s">
        <v>29</v>
      </c>
      <c r="D29" s="327" t="s">
        <v>29</v>
      </c>
      <c r="E29" s="335">
        <f>E157</f>
        <v>78.35</v>
      </c>
      <c r="F29" s="327" t="s">
        <v>29</v>
      </c>
      <c r="G29" s="327" t="s">
        <v>29</v>
      </c>
      <c r="H29" s="356">
        <f>SUM(C29:G31)</f>
        <v>78.35</v>
      </c>
      <c r="I29" s="84">
        <f>C161</f>
        <v>58.64</v>
      </c>
      <c r="J29" s="327" t="s">
        <v>29</v>
      </c>
      <c r="K29" s="327" t="s">
        <v>29</v>
      </c>
      <c r="L29" s="327" t="s">
        <v>29</v>
      </c>
      <c r="M29" s="327" t="s">
        <v>29</v>
      </c>
      <c r="N29" s="358">
        <f>C174</f>
        <v>0</v>
      </c>
      <c r="O29" s="358">
        <f>C175</f>
        <v>0</v>
      </c>
      <c r="P29" s="57">
        <f>I29+N29+O29</f>
        <v>58.64</v>
      </c>
      <c r="Q29" s="327" t="s">
        <v>29</v>
      </c>
      <c r="R29" s="346" t="s">
        <v>29</v>
      </c>
      <c r="S29" s="358">
        <f>D179</f>
        <v>-27.01</v>
      </c>
      <c r="T29" s="327" t="s">
        <v>29</v>
      </c>
      <c r="U29" s="356">
        <f>S29</f>
        <v>-27.01</v>
      </c>
      <c r="W29" s="51"/>
      <c r="AH29" s="119"/>
      <c r="AI29" s="39"/>
      <c r="AJ29" s="39"/>
      <c r="AK29" s="39"/>
      <c r="AL29" s="39"/>
      <c r="AM29" s="39"/>
      <c r="AN29" s="39"/>
    </row>
    <row r="30" spans="2:34" ht="13.5">
      <c r="B30" s="56" t="s">
        <v>23</v>
      </c>
      <c r="C30" s="328"/>
      <c r="D30" s="328"/>
      <c r="E30" s="335"/>
      <c r="F30" s="328"/>
      <c r="G30" s="328"/>
      <c r="H30" s="356"/>
      <c r="I30" s="84">
        <f>C162</f>
        <v>415.0661007754993</v>
      </c>
      <c r="J30" s="328"/>
      <c r="K30" s="328"/>
      <c r="L30" s="328"/>
      <c r="M30" s="328"/>
      <c r="N30" s="358"/>
      <c r="O30" s="358"/>
      <c r="P30" s="57">
        <f>I30+N29+O29</f>
        <v>415.0661007754993</v>
      </c>
      <c r="Q30" s="328"/>
      <c r="R30" s="347"/>
      <c r="S30" s="358"/>
      <c r="T30" s="328"/>
      <c r="U30" s="356"/>
      <c r="AH30" s="119"/>
    </row>
    <row r="31" spans="2:40" s="9" customFormat="1" ht="13.5">
      <c r="B31" s="54" t="s">
        <v>24</v>
      </c>
      <c r="C31" s="329"/>
      <c r="D31" s="329"/>
      <c r="E31" s="336"/>
      <c r="F31" s="329"/>
      <c r="G31" s="329"/>
      <c r="H31" s="357"/>
      <c r="I31" s="85">
        <f>C163</f>
        <v>1073.5369225334196</v>
      </c>
      <c r="J31" s="329"/>
      <c r="K31" s="329"/>
      <c r="L31" s="329"/>
      <c r="M31" s="329"/>
      <c r="N31" s="359"/>
      <c r="O31" s="359"/>
      <c r="P31" s="58">
        <f>I31+N29+O29</f>
        <v>1073.5369225334196</v>
      </c>
      <c r="Q31" s="329"/>
      <c r="R31" s="348"/>
      <c r="S31" s="359"/>
      <c r="T31" s="329"/>
      <c r="U31" s="357"/>
      <c r="W31" s="51"/>
      <c r="AH31" s="119"/>
      <c r="AI31" s="39"/>
      <c r="AJ31" s="39"/>
      <c r="AK31" s="39"/>
      <c r="AL31" s="39"/>
      <c r="AM31" s="39"/>
      <c r="AN31" s="39"/>
    </row>
    <row r="32" spans="2:40" s="9" customFormat="1" ht="25.5" customHeight="1">
      <c r="B32" s="112" t="s">
        <v>38</v>
      </c>
      <c r="C32" s="332" t="s">
        <v>43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4"/>
      <c r="V32" s="113"/>
      <c r="W32" s="113"/>
      <c r="X32" s="113"/>
      <c r="Y32" s="113"/>
      <c r="Z32" s="113"/>
      <c r="AH32" s="39"/>
      <c r="AI32" s="39"/>
      <c r="AJ32" s="39"/>
      <c r="AK32" s="39"/>
      <c r="AL32" s="39"/>
      <c r="AM32" s="39"/>
      <c r="AN32" s="39"/>
    </row>
    <row r="33" spans="2:40" s="19" customFormat="1" ht="13.5">
      <c r="B33" s="59"/>
      <c r="C33" s="60"/>
      <c r="D33" s="60"/>
      <c r="E33" s="60"/>
      <c r="F33" s="60"/>
      <c r="G33" s="60"/>
      <c r="H33" s="61"/>
      <c r="I33" s="81"/>
      <c r="J33" s="81"/>
      <c r="K33" s="81"/>
      <c r="L33" s="81"/>
      <c r="M33" s="81"/>
      <c r="N33" s="81"/>
      <c r="O33" s="81"/>
      <c r="P33" s="62"/>
      <c r="Q33" s="62"/>
      <c r="R33" s="81"/>
      <c r="S33" s="81"/>
      <c r="W33" s="65"/>
      <c r="AH33" s="66"/>
      <c r="AI33" s="66"/>
      <c r="AJ33" s="66"/>
      <c r="AK33" s="66"/>
      <c r="AL33" s="66"/>
      <c r="AM33" s="66"/>
      <c r="AN33" s="66"/>
    </row>
    <row r="34" spans="3:21" ht="13.5">
      <c r="C34" s="9"/>
      <c r="D34" s="9"/>
      <c r="E34" s="9"/>
      <c r="F34" s="9"/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21" ht="24" customHeight="1">
      <c r="B35" s="114" t="s">
        <v>52</v>
      </c>
      <c r="C35" s="12"/>
      <c r="D35" s="12"/>
      <c r="E35" s="12"/>
      <c r="F35" s="12"/>
      <c r="G35" s="12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2:21" ht="15" customHeight="1">
      <c r="B36" s="105" t="s">
        <v>44</v>
      </c>
      <c r="C36" s="12"/>
      <c r="D36" s="12"/>
      <c r="E36" s="12"/>
      <c r="F36" s="12"/>
      <c r="G36" s="12"/>
      <c r="H36" s="340" t="s">
        <v>28</v>
      </c>
      <c r="I36" s="10"/>
      <c r="J36" s="10"/>
      <c r="K36" s="10"/>
      <c r="L36" s="10"/>
      <c r="M36" s="10"/>
      <c r="N36" s="10"/>
      <c r="O36" s="10"/>
      <c r="P36" s="340" t="s">
        <v>47</v>
      </c>
      <c r="Q36" s="117"/>
      <c r="R36" s="10"/>
      <c r="S36" s="10"/>
      <c r="T36" s="10"/>
      <c r="U36" s="340" t="s">
        <v>30</v>
      </c>
    </row>
    <row r="37" spans="2:21" ht="15" customHeight="1">
      <c r="B37" s="110" t="s">
        <v>37</v>
      </c>
      <c r="C37" s="12"/>
      <c r="D37" s="12"/>
      <c r="E37" s="12"/>
      <c r="F37" s="12"/>
      <c r="G37" s="12"/>
      <c r="H37" s="341"/>
      <c r="I37" s="10"/>
      <c r="J37" s="10"/>
      <c r="K37" s="10"/>
      <c r="L37" s="10"/>
      <c r="M37" s="10"/>
      <c r="N37" s="10"/>
      <c r="O37" s="10"/>
      <c r="P37" s="341"/>
      <c r="Q37" s="117"/>
      <c r="R37" s="10"/>
      <c r="S37" s="10"/>
      <c r="T37" s="10"/>
      <c r="U37" s="341"/>
    </row>
    <row r="38" spans="2:21" ht="13.5">
      <c r="B38" s="103" t="s">
        <v>50</v>
      </c>
      <c r="C38" s="107" t="s">
        <v>13</v>
      </c>
      <c r="D38" s="82" t="s">
        <v>14</v>
      </c>
      <c r="E38" s="82" t="s">
        <v>0</v>
      </c>
      <c r="F38" s="82" t="s">
        <v>15</v>
      </c>
      <c r="G38" s="109" t="s">
        <v>16</v>
      </c>
      <c r="H38" s="343"/>
      <c r="I38" s="111" t="s">
        <v>17</v>
      </c>
      <c r="J38" s="34" t="s">
        <v>18</v>
      </c>
      <c r="K38" s="34" t="s">
        <v>6</v>
      </c>
      <c r="L38" s="34" t="s">
        <v>5</v>
      </c>
      <c r="M38" s="34" t="s">
        <v>1</v>
      </c>
      <c r="N38" s="45" t="s">
        <v>26</v>
      </c>
      <c r="O38" s="108" t="s">
        <v>27</v>
      </c>
      <c r="P38" s="343"/>
      <c r="Q38" s="34" t="s">
        <v>3</v>
      </c>
      <c r="R38" s="111" t="s">
        <v>4</v>
      </c>
      <c r="S38" s="106" t="s">
        <v>2</v>
      </c>
      <c r="T38" s="106" t="s">
        <v>19</v>
      </c>
      <c r="U38" s="343"/>
    </row>
    <row r="39" spans="2:40" ht="13.5">
      <c r="B39" s="16" t="s">
        <v>35</v>
      </c>
      <c r="C39" s="25"/>
      <c r="D39" s="26"/>
      <c r="E39" s="25"/>
      <c r="F39" s="26"/>
      <c r="G39" s="26"/>
      <c r="H39" s="27"/>
      <c r="I39" s="26"/>
      <c r="J39" s="25"/>
      <c r="K39" s="26"/>
      <c r="L39" s="26"/>
      <c r="M39" s="26"/>
      <c r="N39" s="26"/>
      <c r="O39" s="26"/>
      <c r="P39" s="28"/>
      <c r="Q39" s="28"/>
      <c r="R39" s="25"/>
      <c r="S39" s="26"/>
      <c r="T39" s="35"/>
      <c r="U39" s="35"/>
      <c r="AH39" s="1"/>
      <c r="AI39" s="1"/>
      <c r="AJ39" s="1"/>
      <c r="AK39" s="1"/>
      <c r="AL39" s="1"/>
      <c r="AM39" s="1"/>
      <c r="AN39" s="1"/>
    </row>
    <row r="40" spans="2:40" ht="13.5">
      <c r="B40" s="6" t="s">
        <v>25</v>
      </c>
      <c r="C40" s="328">
        <f>ROUND(B14*C155,6)</f>
        <v>0.217253</v>
      </c>
      <c r="D40" s="328">
        <f>ROUND(B14*C156,6)</f>
        <v>0.028914</v>
      </c>
      <c r="E40" s="328">
        <f>C157</f>
        <v>0.007946</v>
      </c>
      <c r="F40" s="328">
        <f>C158</f>
        <v>0.0057</v>
      </c>
      <c r="G40" s="328">
        <f>C159</f>
        <v>0.0084</v>
      </c>
      <c r="H40" s="377">
        <f>SUM(C40:G45)</f>
        <v>0.268213</v>
      </c>
      <c r="I40" s="362" t="s">
        <v>29</v>
      </c>
      <c r="J40" s="79">
        <v>0</v>
      </c>
      <c r="K40" s="360">
        <f>ROUND(B14*D171,6)</f>
        <v>0.039568</v>
      </c>
      <c r="L40" s="360">
        <f>C172</f>
        <v>0.001526</v>
      </c>
      <c r="M40" s="360">
        <f>C173</f>
        <v>0</v>
      </c>
      <c r="N40" s="362" t="s">
        <v>29</v>
      </c>
      <c r="O40" s="362" t="s">
        <v>29</v>
      </c>
      <c r="P40" s="29">
        <f>J40+K40+L40+M40</f>
        <v>0.041094</v>
      </c>
      <c r="Q40" s="360">
        <f>D177</f>
        <v>0.001336</v>
      </c>
      <c r="R40" s="368">
        <f>C178</f>
        <v>0.011292</v>
      </c>
      <c r="S40" s="78">
        <v>0</v>
      </c>
      <c r="T40" s="360">
        <f>C184</f>
        <v>0.005699</v>
      </c>
      <c r="U40" s="24">
        <f>Q40+R40+S40+T40</f>
        <v>0.018327</v>
      </c>
      <c r="AH40" s="120"/>
      <c r="AI40" s="1"/>
      <c r="AJ40" s="1"/>
      <c r="AK40" s="1"/>
      <c r="AL40" s="1"/>
      <c r="AM40" s="1"/>
      <c r="AN40" s="1"/>
    </row>
    <row r="41" spans="2:40" ht="13.5">
      <c r="B41" s="6" t="s">
        <v>7</v>
      </c>
      <c r="C41" s="328"/>
      <c r="D41" s="328"/>
      <c r="E41" s="328"/>
      <c r="F41" s="328"/>
      <c r="G41" s="328"/>
      <c r="H41" s="377"/>
      <c r="I41" s="362"/>
      <c r="J41" s="79">
        <f>D164</f>
        <v>0.063449</v>
      </c>
      <c r="K41" s="360"/>
      <c r="L41" s="360"/>
      <c r="M41" s="360"/>
      <c r="N41" s="362"/>
      <c r="O41" s="362"/>
      <c r="P41" s="29">
        <f>J41+K40+L40+M40</f>
        <v>0.104543</v>
      </c>
      <c r="Q41" s="360"/>
      <c r="R41" s="368"/>
      <c r="S41" s="78">
        <f>C179</f>
        <v>0.0376</v>
      </c>
      <c r="T41" s="360"/>
      <c r="U41" s="24">
        <f>Q40+R40+S41+T40</f>
        <v>0.055927000000000004</v>
      </c>
      <c r="AH41" s="120"/>
      <c r="AI41" s="1"/>
      <c r="AJ41" s="1"/>
      <c r="AK41" s="1"/>
      <c r="AL41" s="1"/>
      <c r="AM41" s="1"/>
      <c r="AN41" s="1"/>
    </row>
    <row r="42" spans="2:40" ht="13.5">
      <c r="B42" s="6" t="s">
        <v>8</v>
      </c>
      <c r="C42" s="328"/>
      <c r="D42" s="328"/>
      <c r="E42" s="328"/>
      <c r="F42" s="328"/>
      <c r="G42" s="328"/>
      <c r="H42" s="377"/>
      <c r="I42" s="362"/>
      <c r="J42" s="79">
        <f>D165</f>
        <v>0.058073</v>
      </c>
      <c r="K42" s="360"/>
      <c r="L42" s="360"/>
      <c r="M42" s="360"/>
      <c r="N42" s="362"/>
      <c r="O42" s="362"/>
      <c r="P42" s="29">
        <f>J42+K40+L40+M40</f>
        <v>0.099167</v>
      </c>
      <c r="Q42" s="360"/>
      <c r="R42" s="368"/>
      <c r="S42" s="78">
        <f>C180</f>
        <v>0.0217</v>
      </c>
      <c r="T42" s="360"/>
      <c r="U42" s="24">
        <f>Q40+R40+S42+T40</f>
        <v>0.040027</v>
      </c>
      <c r="AH42" s="120"/>
      <c r="AI42" s="1"/>
      <c r="AJ42" s="1"/>
      <c r="AK42" s="1"/>
      <c r="AL42" s="1"/>
      <c r="AM42" s="1"/>
      <c r="AN42" s="1"/>
    </row>
    <row r="43" spans="2:40" ht="13.5">
      <c r="B43" s="6" t="s">
        <v>9</v>
      </c>
      <c r="C43" s="328"/>
      <c r="D43" s="328"/>
      <c r="E43" s="328"/>
      <c r="F43" s="328"/>
      <c r="G43" s="328"/>
      <c r="H43" s="377"/>
      <c r="I43" s="362"/>
      <c r="J43" s="79">
        <f>D166</f>
        <v>0.058318</v>
      </c>
      <c r="K43" s="360"/>
      <c r="L43" s="360"/>
      <c r="M43" s="360"/>
      <c r="N43" s="362"/>
      <c r="O43" s="362"/>
      <c r="P43" s="29">
        <f>J43+K40+L40+M40</f>
        <v>0.099412</v>
      </c>
      <c r="Q43" s="360"/>
      <c r="R43" s="368"/>
      <c r="S43" s="78">
        <f>C181</f>
        <v>0.0173</v>
      </c>
      <c r="T43" s="360"/>
      <c r="U43" s="24">
        <f>Q40+R40+S43+T40</f>
        <v>0.035627</v>
      </c>
      <c r="AH43" s="120"/>
      <c r="AI43" s="1"/>
      <c r="AJ43" s="1"/>
      <c r="AK43" s="1"/>
      <c r="AL43" s="1"/>
      <c r="AM43" s="1"/>
      <c r="AN43" s="1"/>
    </row>
    <row r="44" spans="2:40" ht="13.5">
      <c r="B44" s="6" t="s">
        <v>10</v>
      </c>
      <c r="C44" s="328"/>
      <c r="D44" s="328"/>
      <c r="E44" s="328"/>
      <c r="F44" s="328"/>
      <c r="G44" s="328"/>
      <c r="H44" s="377"/>
      <c r="I44" s="362"/>
      <c r="J44" s="79">
        <f>D167</f>
        <v>0.043575</v>
      </c>
      <c r="K44" s="360"/>
      <c r="L44" s="360"/>
      <c r="M44" s="360"/>
      <c r="N44" s="362"/>
      <c r="O44" s="362"/>
      <c r="P44" s="29">
        <f>J44+K40+L40+M40</f>
        <v>0.084669</v>
      </c>
      <c r="Q44" s="360"/>
      <c r="R44" s="368"/>
      <c r="S44" s="78">
        <f>C182</f>
        <v>0.012</v>
      </c>
      <c r="T44" s="360"/>
      <c r="U44" s="24">
        <f>Q40+R40+S44+T40</f>
        <v>0.030327</v>
      </c>
      <c r="AH44" s="120"/>
      <c r="AI44" s="1"/>
      <c r="AJ44" s="1"/>
      <c r="AK44" s="1"/>
      <c r="AL44" s="1"/>
      <c r="AM44" s="1"/>
      <c r="AN44" s="1"/>
    </row>
    <row r="45" spans="2:40" ht="13.5">
      <c r="B45" s="6" t="s">
        <v>11</v>
      </c>
      <c r="C45" s="329"/>
      <c r="D45" s="329"/>
      <c r="E45" s="329"/>
      <c r="F45" s="329"/>
      <c r="G45" s="329"/>
      <c r="H45" s="378"/>
      <c r="I45" s="363"/>
      <c r="J45" s="79">
        <f>D168</f>
        <v>0.022073</v>
      </c>
      <c r="K45" s="361"/>
      <c r="L45" s="361"/>
      <c r="M45" s="361"/>
      <c r="N45" s="363"/>
      <c r="O45" s="363"/>
      <c r="P45" s="29">
        <f>J45+K40+L40+M40</f>
        <v>0.063167</v>
      </c>
      <c r="Q45" s="361"/>
      <c r="R45" s="369"/>
      <c r="S45" s="83">
        <f>C183</f>
        <v>0.0042</v>
      </c>
      <c r="T45" s="361"/>
      <c r="U45" s="24">
        <f>Q40+R40+S45+T40</f>
        <v>0.022527</v>
      </c>
      <c r="AH45" s="120"/>
      <c r="AI45" s="1"/>
      <c r="AJ45" s="1"/>
      <c r="AK45" s="1"/>
      <c r="AL45" s="1"/>
      <c r="AM45" s="1"/>
      <c r="AN45" s="1"/>
    </row>
    <row r="46" spans="2:34" ht="13.5">
      <c r="B46" s="55" t="s">
        <v>34</v>
      </c>
      <c r="C46" s="48"/>
      <c r="D46" s="72"/>
      <c r="E46" s="48"/>
      <c r="F46" s="48"/>
      <c r="G46" s="52"/>
      <c r="H46" s="49"/>
      <c r="I46" s="70"/>
      <c r="J46" s="50"/>
      <c r="K46" s="53"/>
      <c r="L46" s="50"/>
      <c r="M46" s="50"/>
      <c r="N46" s="50"/>
      <c r="O46" s="50"/>
      <c r="P46" s="49"/>
      <c r="Q46" s="49"/>
      <c r="R46" s="118"/>
      <c r="S46" s="53"/>
      <c r="T46" s="36"/>
      <c r="U46" s="36"/>
      <c r="AH46" s="120"/>
    </row>
    <row r="47" spans="2:40" s="9" customFormat="1" ht="13.5">
      <c r="B47" s="56" t="s">
        <v>45</v>
      </c>
      <c r="C47" s="327" t="s">
        <v>29</v>
      </c>
      <c r="D47" s="327" t="s">
        <v>29</v>
      </c>
      <c r="E47" s="335">
        <f>E157</f>
        <v>78.35</v>
      </c>
      <c r="F47" s="327" t="s">
        <v>29</v>
      </c>
      <c r="G47" s="327" t="s">
        <v>29</v>
      </c>
      <c r="H47" s="356">
        <f>SUM(C47:G49)</f>
        <v>78.35</v>
      </c>
      <c r="I47" s="73">
        <f>D161</f>
        <v>49.53</v>
      </c>
      <c r="J47" s="327" t="s">
        <v>29</v>
      </c>
      <c r="K47" s="327" t="s">
        <v>29</v>
      </c>
      <c r="L47" s="327" t="s">
        <v>29</v>
      </c>
      <c r="M47" s="327" t="s">
        <v>29</v>
      </c>
      <c r="N47" s="358">
        <f>D174</f>
        <v>0</v>
      </c>
      <c r="O47" s="358">
        <f>D175</f>
        <v>0</v>
      </c>
      <c r="P47" s="57">
        <f>I47+N47+O47</f>
        <v>49.53</v>
      </c>
      <c r="Q47" s="346" t="s">
        <v>29</v>
      </c>
      <c r="R47" s="346" t="s">
        <v>29</v>
      </c>
      <c r="S47" s="358">
        <f>D179</f>
        <v>-27.01</v>
      </c>
      <c r="T47" s="327" t="s">
        <v>29</v>
      </c>
      <c r="U47" s="356">
        <f>S47</f>
        <v>-27.01</v>
      </c>
      <c r="W47" s="51"/>
      <c r="AH47" s="120"/>
      <c r="AI47" s="39"/>
      <c r="AJ47" s="39"/>
      <c r="AK47" s="39"/>
      <c r="AL47" s="39"/>
      <c r="AM47" s="39"/>
      <c r="AN47" s="39"/>
    </row>
    <row r="48" spans="2:34" ht="13.5">
      <c r="B48" s="56" t="s">
        <v>23</v>
      </c>
      <c r="C48" s="328"/>
      <c r="D48" s="328"/>
      <c r="E48" s="335"/>
      <c r="F48" s="328"/>
      <c r="G48" s="328"/>
      <c r="H48" s="356"/>
      <c r="I48" s="73">
        <f>D162</f>
        <v>363.4073369375147</v>
      </c>
      <c r="J48" s="328"/>
      <c r="K48" s="328"/>
      <c r="L48" s="328"/>
      <c r="M48" s="328"/>
      <c r="N48" s="358"/>
      <c r="O48" s="358"/>
      <c r="P48" s="57">
        <f>I48+N47+O47</f>
        <v>363.4073369375147</v>
      </c>
      <c r="Q48" s="347"/>
      <c r="R48" s="347"/>
      <c r="S48" s="358"/>
      <c r="T48" s="328"/>
      <c r="U48" s="356"/>
      <c r="AH48" s="120"/>
    </row>
    <row r="49" spans="2:34" ht="13.5">
      <c r="B49" s="54" t="s">
        <v>24</v>
      </c>
      <c r="C49" s="329"/>
      <c r="D49" s="329"/>
      <c r="E49" s="336"/>
      <c r="F49" s="329"/>
      <c r="G49" s="329"/>
      <c r="H49" s="357"/>
      <c r="I49" s="74">
        <f>D163</f>
        <v>898.8355230256229</v>
      </c>
      <c r="J49" s="329"/>
      <c r="K49" s="329"/>
      <c r="L49" s="329"/>
      <c r="M49" s="329"/>
      <c r="N49" s="359"/>
      <c r="O49" s="359"/>
      <c r="P49" s="58">
        <f>I49+N47+O47</f>
        <v>898.8355230256229</v>
      </c>
      <c r="Q49" s="348"/>
      <c r="R49" s="348"/>
      <c r="S49" s="359"/>
      <c r="T49" s="329"/>
      <c r="U49" s="357"/>
      <c r="AH49" s="120"/>
    </row>
    <row r="50" spans="2:40" s="9" customFormat="1" ht="25.5" customHeight="1">
      <c r="B50" s="112" t="s">
        <v>38</v>
      </c>
      <c r="C50" s="332" t="s">
        <v>43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4"/>
      <c r="V50" s="113"/>
      <c r="W50" s="113"/>
      <c r="X50" s="113"/>
      <c r="Y50" s="113"/>
      <c r="Z50" s="113"/>
      <c r="AH50" s="39"/>
      <c r="AI50" s="39"/>
      <c r="AJ50" s="39"/>
      <c r="AK50" s="39"/>
      <c r="AL50" s="39"/>
      <c r="AM50" s="39"/>
      <c r="AN50" s="39"/>
    </row>
    <row r="51" spans="2:21" ht="13.5">
      <c r="B51" s="71"/>
      <c r="C51" s="46"/>
      <c r="D51" s="46"/>
      <c r="E51" s="46"/>
      <c r="F51" s="46"/>
      <c r="G51" s="46"/>
      <c r="H51" s="47"/>
      <c r="I51" s="80"/>
      <c r="J51" s="80"/>
      <c r="K51" s="80"/>
      <c r="L51" s="80"/>
      <c r="M51" s="80"/>
      <c r="N51" s="80"/>
      <c r="O51" s="80"/>
      <c r="P51" s="47"/>
      <c r="Q51" s="47"/>
      <c r="R51" s="80"/>
      <c r="S51" s="80"/>
      <c r="T51" s="9"/>
      <c r="U51" s="9"/>
    </row>
    <row r="52" spans="2:40" s="68" customFormat="1" ht="13.5">
      <c r="B52" s="67"/>
      <c r="C52" s="60"/>
      <c r="D52" s="60"/>
      <c r="E52" s="60"/>
      <c r="F52" s="60"/>
      <c r="G52" s="60"/>
      <c r="H52" s="64"/>
      <c r="I52" s="81"/>
      <c r="J52" s="81"/>
      <c r="K52" s="81"/>
      <c r="L52" s="81"/>
      <c r="M52" s="81"/>
      <c r="N52" s="81"/>
      <c r="O52" s="81"/>
      <c r="P52" s="64"/>
      <c r="Q52" s="64"/>
      <c r="R52" s="81"/>
      <c r="S52" s="81"/>
      <c r="T52" s="19"/>
      <c r="U52" s="19"/>
      <c r="V52" s="19"/>
      <c r="W52" s="65"/>
      <c r="X52" s="19"/>
      <c r="Y52" s="19"/>
      <c r="Z52" s="19"/>
      <c r="AH52" s="66"/>
      <c r="AI52" s="69"/>
      <c r="AJ52" s="69"/>
      <c r="AK52" s="69"/>
      <c r="AL52" s="69"/>
      <c r="AM52" s="69"/>
      <c r="AN52" s="69"/>
    </row>
    <row r="53" spans="2:40" s="68" customFormat="1" ht="24" customHeight="1">
      <c r="B53" s="114" t="s">
        <v>53</v>
      </c>
      <c r="C53" s="60"/>
      <c r="D53" s="60"/>
      <c r="E53" s="60"/>
      <c r="F53" s="60"/>
      <c r="G53" s="60"/>
      <c r="H53" s="64"/>
      <c r="I53" s="81"/>
      <c r="J53" s="81"/>
      <c r="K53" s="81"/>
      <c r="L53" s="81"/>
      <c r="M53" s="81"/>
      <c r="N53" s="81"/>
      <c r="O53" s="81"/>
      <c r="P53" s="64"/>
      <c r="Q53" s="64"/>
      <c r="R53" s="81"/>
      <c r="S53" s="81"/>
      <c r="T53" s="19"/>
      <c r="U53" s="19"/>
      <c r="V53" s="19"/>
      <c r="W53" s="65"/>
      <c r="X53" s="19"/>
      <c r="Y53" s="19"/>
      <c r="Z53" s="19"/>
      <c r="AH53" s="66"/>
      <c r="AI53" s="69"/>
      <c r="AJ53" s="69"/>
      <c r="AK53" s="69"/>
      <c r="AL53" s="69"/>
      <c r="AM53" s="69"/>
      <c r="AN53" s="69"/>
    </row>
    <row r="54" spans="2:40" s="68" customFormat="1" ht="12.75" customHeight="1">
      <c r="B54" s="105" t="s">
        <v>44</v>
      </c>
      <c r="C54" s="60"/>
      <c r="D54" s="60"/>
      <c r="E54" s="60"/>
      <c r="F54" s="60"/>
      <c r="G54" s="60"/>
      <c r="H54" s="340" t="s">
        <v>28</v>
      </c>
      <c r="I54" s="81"/>
      <c r="J54" s="81"/>
      <c r="K54" s="81"/>
      <c r="L54" s="81"/>
      <c r="M54" s="81"/>
      <c r="N54" s="81"/>
      <c r="O54" s="81"/>
      <c r="P54" s="340" t="s">
        <v>47</v>
      </c>
      <c r="Q54" s="117"/>
      <c r="R54" s="81"/>
      <c r="S54" s="81"/>
      <c r="T54" s="19"/>
      <c r="U54" s="340" t="s">
        <v>30</v>
      </c>
      <c r="V54" s="19"/>
      <c r="W54" s="65"/>
      <c r="X54" s="19"/>
      <c r="Y54" s="19"/>
      <c r="Z54" s="19"/>
      <c r="AH54" s="66"/>
      <c r="AI54" s="69"/>
      <c r="AJ54" s="69"/>
      <c r="AK54" s="69"/>
      <c r="AL54" s="69"/>
      <c r="AM54" s="69"/>
      <c r="AN54" s="69"/>
    </row>
    <row r="55" spans="2:21" ht="15" customHeight="1">
      <c r="B55" s="110" t="s">
        <v>39</v>
      </c>
      <c r="C55" s="12"/>
      <c r="D55" s="12"/>
      <c r="E55" s="12"/>
      <c r="F55" s="12"/>
      <c r="G55" s="12"/>
      <c r="H55" s="341"/>
      <c r="I55" s="10"/>
      <c r="J55" s="10"/>
      <c r="K55" s="10"/>
      <c r="L55" s="10"/>
      <c r="M55" s="10"/>
      <c r="N55" s="10"/>
      <c r="O55" s="10"/>
      <c r="P55" s="341"/>
      <c r="Q55" s="117"/>
      <c r="R55" s="10"/>
      <c r="S55" s="10"/>
      <c r="T55" s="10"/>
      <c r="U55" s="341"/>
    </row>
    <row r="56" spans="2:21" ht="13.5">
      <c r="B56" s="103" t="s">
        <v>50</v>
      </c>
      <c r="C56" s="107" t="s">
        <v>13</v>
      </c>
      <c r="D56" s="82" t="s">
        <v>14</v>
      </c>
      <c r="E56" s="82" t="s">
        <v>0</v>
      </c>
      <c r="F56" s="107" t="s">
        <v>15</v>
      </c>
      <c r="G56" s="109" t="s">
        <v>16</v>
      </c>
      <c r="H56" s="343"/>
      <c r="I56" s="111" t="s">
        <v>17</v>
      </c>
      <c r="J56" s="34" t="s">
        <v>18</v>
      </c>
      <c r="K56" s="34" t="s">
        <v>6</v>
      </c>
      <c r="L56" s="34" t="s">
        <v>5</v>
      </c>
      <c r="M56" s="34" t="s">
        <v>1</v>
      </c>
      <c r="N56" s="45" t="s">
        <v>26</v>
      </c>
      <c r="O56" s="108" t="s">
        <v>27</v>
      </c>
      <c r="P56" s="343"/>
      <c r="Q56" s="34" t="s">
        <v>3</v>
      </c>
      <c r="R56" s="111" t="s">
        <v>4</v>
      </c>
      <c r="S56" s="106" t="s">
        <v>2</v>
      </c>
      <c r="T56" s="106" t="s">
        <v>19</v>
      </c>
      <c r="U56" s="343"/>
    </row>
    <row r="57" spans="2:36" ht="13.5">
      <c r="B57" s="16" t="s">
        <v>35</v>
      </c>
      <c r="C57" s="30"/>
      <c r="D57" s="31"/>
      <c r="E57" s="31"/>
      <c r="F57" s="30"/>
      <c r="G57" s="31"/>
      <c r="H57" s="32"/>
      <c r="I57" s="31"/>
      <c r="J57" s="30"/>
      <c r="K57" s="31"/>
      <c r="L57" s="31"/>
      <c r="M57" s="31"/>
      <c r="N57" s="31"/>
      <c r="O57" s="31"/>
      <c r="P57" s="21"/>
      <c r="Q57" s="21"/>
      <c r="R57" s="30"/>
      <c r="S57" s="31"/>
      <c r="T57" s="35"/>
      <c r="U57" s="35"/>
      <c r="AH57" s="1"/>
      <c r="AI57" s="1"/>
      <c r="AJ57" s="1"/>
    </row>
    <row r="58" spans="2:36" ht="13.5">
      <c r="B58" s="6" t="s">
        <v>25</v>
      </c>
      <c r="C58" s="328">
        <f>ROUND(B14*C155,6)</f>
        <v>0.217253</v>
      </c>
      <c r="D58" s="328">
        <f>ROUND(B14*C156,6)</f>
        <v>0.028914</v>
      </c>
      <c r="E58" s="328">
        <f>C157</f>
        <v>0.007946</v>
      </c>
      <c r="F58" s="328">
        <f>C158</f>
        <v>0.0057</v>
      </c>
      <c r="G58" s="328">
        <f>C159</f>
        <v>0.0084</v>
      </c>
      <c r="H58" s="364">
        <f>SUM(C58:G63)</f>
        <v>0.268213</v>
      </c>
      <c r="I58" s="362" t="s">
        <v>29</v>
      </c>
      <c r="J58" s="77">
        <v>0</v>
      </c>
      <c r="K58" s="360">
        <f>ROUND(B14*E171,6)</f>
        <v>0.044874</v>
      </c>
      <c r="L58" s="360">
        <f>C172</f>
        <v>0.001526</v>
      </c>
      <c r="M58" s="360">
        <f>C173</f>
        <v>0</v>
      </c>
      <c r="N58" s="362" t="s">
        <v>29</v>
      </c>
      <c r="O58" s="362" t="s">
        <v>29</v>
      </c>
      <c r="P58" s="33">
        <f>J58+K58+L58+M58</f>
        <v>0.0464</v>
      </c>
      <c r="Q58" s="360">
        <f>D177</f>
        <v>0.001336</v>
      </c>
      <c r="R58" s="368">
        <f>C178</f>
        <v>0.011292</v>
      </c>
      <c r="S58" s="86">
        <v>0</v>
      </c>
      <c r="T58" s="360">
        <f>C184</f>
        <v>0.005699</v>
      </c>
      <c r="U58" s="24">
        <f>Q58+R58+S58+T58</f>
        <v>0.018327</v>
      </c>
      <c r="AH58" s="1"/>
      <c r="AI58" s="1"/>
      <c r="AJ58" s="1"/>
    </row>
    <row r="59" spans="2:36" ht="13.5">
      <c r="B59" s="6" t="s">
        <v>7</v>
      </c>
      <c r="C59" s="328"/>
      <c r="D59" s="328"/>
      <c r="E59" s="328"/>
      <c r="F59" s="328"/>
      <c r="G59" s="328"/>
      <c r="H59" s="364"/>
      <c r="I59" s="362"/>
      <c r="J59" s="77">
        <f>E164</f>
        <v>0.088373</v>
      </c>
      <c r="K59" s="360"/>
      <c r="L59" s="360"/>
      <c r="M59" s="360"/>
      <c r="N59" s="362"/>
      <c r="O59" s="362"/>
      <c r="P59" s="33">
        <f>J59+K58+L58+M58</f>
        <v>0.134773</v>
      </c>
      <c r="Q59" s="360"/>
      <c r="R59" s="368"/>
      <c r="S59" s="86">
        <f>C179</f>
        <v>0.0376</v>
      </c>
      <c r="T59" s="360"/>
      <c r="U59" s="24">
        <f>Q58+R58+S59+T58</f>
        <v>0.055927000000000004</v>
      </c>
      <c r="AH59" s="1"/>
      <c r="AI59" s="1"/>
      <c r="AJ59" s="1"/>
    </row>
    <row r="60" spans="2:36" ht="13.5">
      <c r="B60" s="6" t="s">
        <v>8</v>
      </c>
      <c r="C60" s="328"/>
      <c r="D60" s="328"/>
      <c r="E60" s="328"/>
      <c r="F60" s="328"/>
      <c r="G60" s="328"/>
      <c r="H60" s="364"/>
      <c r="I60" s="362"/>
      <c r="J60" s="77">
        <f>E165</f>
        <v>0.080886</v>
      </c>
      <c r="K60" s="360"/>
      <c r="L60" s="360"/>
      <c r="M60" s="360"/>
      <c r="N60" s="362"/>
      <c r="O60" s="362"/>
      <c r="P60" s="33">
        <f>J60+K58+L58+M58</f>
        <v>0.12728599999999998</v>
      </c>
      <c r="Q60" s="360"/>
      <c r="R60" s="368"/>
      <c r="S60" s="86">
        <f>C180</f>
        <v>0.0217</v>
      </c>
      <c r="T60" s="360"/>
      <c r="U60" s="24">
        <f>Q58+R58+S60+T58</f>
        <v>0.040027</v>
      </c>
      <c r="AH60" s="1"/>
      <c r="AI60" s="1"/>
      <c r="AJ60" s="1"/>
    </row>
    <row r="61" spans="2:36" ht="13.5">
      <c r="B61" s="6" t="s">
        <v>9</v>
      </c>
      <c r="C61" s="328"/>
      <c r="D61" s="328"/>
      <c r="E61" s="328"/>
      <c r="F61" s="328"/>
      <c r="G61" s="328"/>
      <c r="H61" s="364"/>
      <c r="I61" s="362"/>
      <c r="J61" s="77">
        <f>E166</f>
        <v>0.081226</v>
      </c>
      <c r="K61" s="360"/>
      <c r="L61" s="360"/>
      <c r="M61" s="360"/>
      <c r="N61" s="362"/>
      <c r="O61" s="362"/>
      <c r="P61" s="33">
        <f>J61+K58+L58+M58</f>
        <v>0.127626</v>
      </c>
      <c r="Q61" s="360"/>
      <c r="R61" s="368"/>
      <c r="S61" s="86">
        <f>C181</f>
        <v>0.0173</v>
      </c>
      <c r="T61" s="360"/>
      <c r="U61" s="24">
        <f>Q58+R58+S61+T58</f>
        <v>0.035627</v>
      </c>
      <c r="AH61" s="1"/>
      <c r="AI61" s="1"/>
      <c r="AJ61" s="1"/>
    </row>
    <row r="62" spans="2:36" ht="13.5">
      <c r="B62" s="6" t="s">
        <v>10</v>
      </c>
      <c r="C62" s="328"/>
      <c r="D62" s="328"/>
      <c r="E62" s="328"/>
      <c r="F62" s="328"/>
      <c r="G62" s="328"/>
      <c r="H62" s="364"/>
      <c r="I62" s="362"/>
      <c r="J62" s="77">
        <f>E167</f>
        <v>0.060693</v>
      </c>
      <c r="K62" s="360"/>
      <c r="L62" s="360"/>
      <c r="M62" s="360"/>
      <c r="N62" s="362"/>
      <c r="O62" s="362"/>
      <c r="P62" s="33">
        <f>J62+K58+L58+M58</f>
        <v>0.107093</v>
      </c>
      <c r="Q62" s="360"/>
      <c r="R62" s="368"/>
      <c r="S62" s="86">
        <f>C182</f>
        <v>0.012</v>
      </c>
      <c r="T62" s="360"/>
      <c r="U62" s="24">
        <f>Q58+R58+S62+T58</f>
        <v>0.030327</v>
      </c>
      <c r="AH62" s="1"/>
      <c r="AI62" s="1"/>
      <c r="AJ62" s="1"/>
    </row>
    <row r="63" spans="2:36" ht="13.5">
      <c r="B63" s="6" t="s">
        <v>11</v>
      </c>
      <c r="C63" s="329"/>
      <c r="D63" s="329"/>
      <c r="E63" s="329"/>
      <c r="F63" s="329"/>
      <c r="G63" s="329"/>
      <c r="H63" s="365"/>
      <c r="I63" s="363"/>
      <c r="J63" s="77">
        <f>E168</f>
        <v>0.030743</v>
      </c>
      <c r="K63" s="361"/>
      <c r="L63" s="361"/>
      <c r="M63" s="361"/>
      <c r="N63" s="363"/>
      <c r="O63" s="363"/>
      <c r="P63" s="33">
        <f>J63+K58+L58+M58</f>
        <v>0.07714299999999999</v>
      </c>
      <c r="Q63" s="361"/>
      <c r="R63" s="369"/>
      <c r="S63" s="87">
        <f>C183</f>
        <v>0.0042</v>
      </c>
      <c r="T63" s="361"/>
      <c r="U63" s="24">
        <f>Q58+R58+S63+T58</f>
        <v>0.022527</v>
      </c>
      <c r="AH63" s="1"/>
      <c r="AI63" s="1"/>
      <c r="AJ63" s="1"/>
    </row>
    <row r="64" spans="2:36" ht="13.5">
      <c r="B64" s="55" t="s">
        <v>34</v>
      </c>
      <c r="C64" s="48"/>
      <c r="D64" s="52"/>
      <c r="E64" s="48"/>
      <c r="F64" s="72"/>
      <c r="G64" s="52"/>
      <c r="H64" s="49"/>
      <c r="I64" s="70"/>
      <c r="J64" s="50"/>
      <c r="K64" s="53"/>
      <c r="L64" s="50"/>
      <c r="M64" s="50"/>
      <c r="N64" s="50"/>
      <c r="O64" s="50"/>
      <c r="P64" s="49"/>
      <c r="Q64" s="49"/>
      <c r="R64" s="50"/>
      <c r="S64" s="53"/>
      <c r="T64" s="36"/>
      <c r="U64" s="36"/>
      <c r="AH64" s="1"/>
      <c r="AI64" s="1"/>
      <c r="AJ64" s="1"/>
    </row>
    <row r="65" spans="2:40" s="9" customFormat="1" ht="13.5">
      <c r="B65" s="56" t="s">
        <v>45</v>
      </c>
      <c r="C65" s="327" t="s">
        <v>29</v>
      </c>
      <c r="D65" s="327" t="s">
        <v>29</v>
      </c>
      <c r="E65" s="335">
        <f>E157</f>
        <v>78.35</v>
      </c>
      <c r="F65" s="327" t="s">
        <v>29</v>
      </c>
      <c r="G65" s="327" t="s">
        <v>29</v>
      </c>
      <c r="H65" s="356">
        <f>SUM(C65:G67)</f>
        <v>78.35</v>
      </c>
      <c r="I65" s="73">
        <f>E161</f>
        <v>55.660000000000004</v>
      </c>
      <c r="J65" s="327" t="s">
        <v>29</v>
      </c>
      <c r="K65" s="327" t="s">
        <v>29</v>
      </c>
      <c r="L65" s="327" t="s">
        <v>29</v>
      </c>
      <c r="M65" s="327" t="s">
        <v>29</v>
      </c>
      <c r="N65" s="358">
        <f>E174</f>
        <v>0</v>
      </c>
      <c r="O65" s="358">
        <f>E175</f>
        <v>0</v>
      </c>
      <c r="P65" s="57">
        <f>I65+N65+O65</f>
        <v>55.660000000000004</v>
      </c>
      <c r="Q65" s="327" t="s">
        <v>29</v>
      </c>
      <c r="R65" s="327" t="s">
        <v>29</v>
      </c>
      <c r="S65" s="358">
        <f>D179</f>
        <v>-27.01</v>
      </c>
      <c r="T65" s="327" t="s">
        <v>29</v>
      </c>
      <c r="U65" s="356">
        <f>S65</f>
        <v>-27.01</v>
      </c>
      <c r="W65" s="51"/>
      <c r="AK65" s="39"/>
      <c r="AL65" s="39"/>
      <c r="AM65" s="39"/>
      <c r="AN65" s="39"/>
    </row>
    <row r="66" spans="2:36" ht="13.5">
      <c r="B66" s="56" t="s">
        <v>23</v>
      </c>
      <c r="C66" s="328"/>
      <c r="D66" s="328"/>
      <c r="E66" s="335"/>
      <c r="F66" s="328"/>
      <c r="G66" s="328"/>
      <c r="H66" s="356"/>
      <c r="I66" s="73">
        <f>E162</f>
        <v>368.16778441847384</v>
      </c>
      <c r="J66" s="328"/>
      <c r="K66" s="328"/>
      <c r="L66" s="328"/>
      <c r="M66" s="328"/>
      <c r="N66" s="358"/>
      <c r="O66" s="358"/>
      <c r="P66" s="57">
        <f>I66+N65+O65</f>
        <v>368.16778441847384</v>
      </c>
      <c r="Q66" s="328"/>
      <c r="R66" s="328"/>
      <c r="S66" s="358"/>
      <c r="T66" s="328"/>
      <c r="U66" s="356"/>
      <c r="AH66" s="1"/>
      <c r="AI66" s="1"/>
      <c r="AJ66" s="1"/>
    </row>
    <row r="67" spans="2:36" ht="13.5">
      <c r="B67" s="54" t="s">
        <v>24</v>
      </c>
      <c r="C67" s="329"/>
      <c r="D67" s="329"/>
      <c r="E67" s="336"/>
      <c r="F67" s="329"/>
      <c r="G67" s="329"/>
      <c r="H67" s="357"/>
      <c r="I67" s="74">
        <f>E163</f>
        <v>983.7043155679708</v>
      </c>
      <c r="J67" s="329"/>
      <c r="K67" s="329"/>
      <c r="L67" s="329"/>
      <c r="M67" s="329"/>
      <c r="N67" s="359"/>
      <c r="O67" s="359"/>
      <c r="P67" s="58">
        <f>I67+N65+O65</f>
        <v>983.7043155679708</v>
      </c>
      <c r="Q67" s="329"/>
      <c r="R67" s="329"/>
      <c r="S67" s="359"/>
      <c r="T67" s="329"/>
      <c r="U67" s="357"/>
      <c r="AH67" s="1"/>
      <c r="AI67" s="1"/>
      <c r="AJ67" s="1"/>
    </row>
    <row r="68" spans="2:40" s="9" customFormat="1" ht="25.5" customHeight="1">
      <c r="B68" s="112" t="s">
        <v>38</v>
      </c>
      <c r="C68" s="332" t="s">
        <v>43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4"/>
      <c r="V68" s="113"/>
      <c r="W68" s="113"/>
      <c r="X68" s="113"/>
      <c r="Y68" s="113"/>
      <c r="Z68" s="113"/>
      <c r="AH68" s="39"/>
      <c r="AI68" s="39"/>
      <c r="AJ68" s="39"/>
      <c r="AK68" s="39"/>
      <c r="AL68" s="39"/>
      <c r="AM68" s="39"/>
      <c r="AN68" s="39"/>
    </row>
    <row r="69" spans="2:36" ht="13.5">
      <c r="B69" s="71"/>
      <c r="C69" s="46"/>
      <c r="D69" s="46"/>
      <c r="E69" s="46"/>
      <c r="F69" s="46"/>
      <c r="G69" s="46"/>
      <c r="H69" s="47"/>
      <c r="I69" s="80"/>
      <c r="J69" s="80"/>
      <c r="K69" s="80"/>
      <c r="L69" s="80"/>
      <c r="M69" s="80"/>
      <c r="N69" s="80"/>
      <c r="O69" s="80"/>
      <c r="P69" s="47"/>
      <c r="Q69" s="47"/>
      <c r="R69" s="80"/>
      <c r="S69" s="80"/>
      <c r="T69" s="9"/>
      <c r="U69" s="9"/>
      <c r="AH69" s="1"/>
      <c r="AI69" s="1"/>
      <c r="AJ69" s="1"/>
    </row>
    <row r="70" spans="2:21" ht="13.5">
      <c r="B70" s="9"/>
      <c r="C70" s="9"/>
      <c r="D70" s="9"/>
      <c r="E70" s="9"/>
      <c r="F70" s="9"/>
      <c r="G70" s="9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2:21" ht="24" customHeight="1">
      <c r="B71" s="114" t="s">
        <v>54</v>
      </c>
      <c r="C71" s="9"/>
      <c r="D71" s="9"/>
      <c r="E71" s="9"/>
      <c r="F71" s="9"/>
      <c r="G71" s="9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ht="12.75" customHeight="1">
      <c r="B72" s="105" t="s">
        <v>44</v>
      </c>
      <c r="C72" s="9"/>
      <c r="D72" s="9"/>
      <c r="E72" s="9"/>
      <c r="F72" s="9"/>
      <c r="G72" s="9"/>
      <c r="H72" s="340" t="s">
        <v>28</v>
      </c>
      <c r="I72" s="10"/>
      <c r="J72" s="10"/>
      <c r="K72" s="10"/>
      <c r="L72" s="10"/>
      <c r="M72" s="10"/>
      <c r="N72" s="10"/>
      <c r="O72" s="10"/>
      <c r="P72" s="340" t="s">
        <v>47</v>
      </c>
      <c r="Q72" s="117"/>
      <c r="R72" s="10"/>
      <c r="S72" s="10"/>
      <c r="T72" s="10"/>
      <c r="U72" s="340" t="s">
        <v>30</v>
      </c>
    </row>
    <row r="73" spans="2:21" ht="15" customHeight="1">
      <c r="B73" s="110" t="s">
        <v>40</v>
      </c>
      <c r="C73" s="12"/>
      <c r="D73" s="12"/>
      <c r="E73" s="12"/>
      <c r="F73" s="12"/>
      <c r="G73" s="12"/>
      <c r="H73" s="341"/>
      <c r="I73" s="10"/>
      <c r="J73" s="10"/>
      <c r="K73" s="10"/>
      <c r="L73" s="10"/>
      <c r="M73" s="10"/>
      <c r="N73" s="10"/>
      <c r="O73" s="10"/>
      <c r="P73" s="341"/>
      <c r="Q73" s="117"/>
      <c r="R73" s="10"/>
      <c r="S73" s="10"/>
      <c r="T73" s="10"/>
      <c r="U73" s="341"/>
    </row>
    <row r="74" spans="2:21" ht="13.5">
      <c r="B74" s="103" t="s">
        <v>50</v>
      </c>
      <c r="C74" s="107" t="s">
        <v>13</v>
      </c>
      <c r="D74" s="82" t="s">
        <v>14</v>
      </c>
      <c r="E74" s="82" t="s">
        <v>0</v>
      </c>
      <c r="F74" s="107" t="s">
        <v>15</v>
      </c>
      <c r="G74" s="109" t="s">
        <v>16</v>
      </c>
      <c r="H74" s="343"/>
      <c r="I74" s="111" t="s">
        <v>17</v>
      </c>
      <c r="J74" s="34" t="s">
        <v>18</v>
      </c>
      <c r="K74" s="34" t="s">
        <v>6</v>
      </c>
      <c r="L74" s="34" t="s">
        <v>5</v>
      </c>
      <c r="M74" s="34" t="s">
        <v>1</v>
      </c>
      <c r="N74" s="45" t="s">
        <v>26</v>
      </c>
      <c r="O74" s="108" t="s">
        <v>27</v>
      </c>
      <c r="P74" s="343"/>
      <c r="Q74" s="34" t="s">
        <v>3</v>
      </c>
      <c r="R74" s="111" t="s">
        <v>4</v>
      </c>
      <c r="S74" s="106" t="s">
        <v>2</v>
      </c>
      <c r="T74" s="106" t="s">
        <v>19</v>
      </c>
      <c r="U74" s="343"/>
    </row>
    <row r="75" spans="2:21" ht="13.5">
      <c r="B75" s="16" t="s">
        <v>35</v>
      </c>
      <c r="C75" s="30"/>
      <c r="D75" s="31"/>
      <c r="E75" s="31"/>
      <c r="F75" s="30"/>
      <c r="G75" s="31"/>
      <c r="H75" s="32"/>
      <c r="I75" s="31"/>
      <c r="J75" s="30"/>
      <c r="K75" s="31"/>
      <c r="L75" s="31"/>
      <c r="M75" s="31"/>
      <c r="N75" s="31"/>
      <c r="O75" s="31"/>
      <c r="P75" s="21"/>
      <c r="Q75" s="21"/>
      <c r="R75" s="30"/>
      <c r="S75" s="31"/>
      <c r="T75" s="35"/>
      <c r="U75" s="35"/>
    </row>
    <row r="76" spans="2:21" ht="13.5">
      <c r="B76" s="6" t="s">
        <v>25</v>
      </c>
      <c r="C76" s="328">
        <f>ROUND(B14*C155,6)</f>
        <v>0.217253</v>
      </c>
      <c r="D76" s="328">
        <f>ROUND(B14*C156,6)</f>
        <v>0.028914</v>
      </c>
      <c r="E76" s="328">
        <f>C157</f>
        <v>0.007946</v>
      </c>
      <c r="F76" s="328">
        <f>C158</f>
        <v>0.0057</v>
      </c>
      <c r="G76" s="328">
        <f>C159</f>
        <v>0.0084</v>
      </c>
      <c r="H76" s="364">
        <f>SUM(C76:G81)</f>
        <v>0.268213</v>
      </c>
      <c r="I76" s="362" t="s">
        <v>29</v>
      </c>
      <c r="J76" s="77">
        <v>0</v>
      </c>
      <c r="K76" s="360">
        <f>ROUND(B14*F171,6)</f>
        <v>0.042903</v>
      </c>
      <c r="L76" s="360">
        <f>C172</f>
        <v>0.001526</v>
      </c>
      <c r="M76" s="360">
        <f>C173</f>
        <v>0</v>
      </c>
      <c r="N76" s="362" t="s">
        <v>29</v>
      </c>
      <c r="O76" s="362" t="s">
        <v>29</v>
      </c>
      <c r="P76" s="33">
        <f>J76+K76+L76+M76</f>
        <v>0.044428999999999996</v>
      </c>
      <c r="Q76" s="360">
        <f>D177</f>
        <v>0.001336</v>
      </c>
      <c r="R76" s="368">
        <f>C178</f>
        <v>0.011292</v>
      </c>
      <c r="S76" s="86">
        <v>0</v>
      </c>
      <c r="T76" s="360">
        <f>C184</f>
        <v>0.005699</v>
      </c>
      <c r="U76" s="24">
        <f>Q76+R76+S76+T76</f>
        <v>0.018327</v>
      </c>
    </row>
    <row r="77" spans="2:21" ht="13.5">
      <c r="B77" s="6" t="s">
        <v>7</v>
      </c>
      <c r="C77" s="328"/>
      <c r="D77" s="328"/>
      <c r="E77" s="328"/>
      <c r="F77" s="328"/>
      <c r="G77" s="328"/>
      <c r="H77" s="364"/>
      <c r="I77" s="362"/>
      <c r="J77" s="77">
        <f>F164</f>
        <v>0.113329</v>
      </c>
      <c r="K77" s="360"/>
      <c r="L77" s="360"/>
      <c r="M77" s="360"/>
      <c r="N77" s="362"/>
      <c r="O77" s="362"/>
      <c r="P77" s="33">
        <f>J77+K76+L76+M76</f>
        <v>0.15775799999999998</v>
      </c>
      <c r="Q77" s="360"/>
      <c r="R77" s="368"/>
      <c r="S77" s="86">
        <f>C179</f>
        <v>0.0376</v>
      </c>
      <c r="T77" s="360"/>
      <c r="U77" s="24">
        <f>Q76+R76+S77+T76</f>
        <v>0.055927000000000004</v>
      </c>
    </row>
    <row r="78" spans="2:21" ht="13.5">
      <c r="B78" s="6" t="s">
        <v>8</v>
      </c>
      <c r="C78" s="328"/>
      <c r="D78" s="328"/>
      <c r="E78" s="328"/>
      <c r="F78" s="328"/>
      <c r="G78" s="328"/>
      <c r="H78" s="364"/>
      <c r="I78" s="362"/>
      <c r="J78" s="77">
        <f>F165</f>
        <v>0.103728</v>
      </c>
      <c r="K78" s="360"/>
      <c r="L78" s="360"/>
      <c r="M78" s="360"/>
      <c r="N78" s="362"/>
      <c r="O78" s="362"/>
      <c r="P78" s="33">
        <f>J78+K76+L76+M76</f>
        <v>0.148157</v>
      </c>
      <c r="Q78" s="360"/>
      <c r="R78" s="368"/>
      <c r="S78" s="86">
        <f>C180</f>
        <v>0.0217</v>
      </c>
      <c r="T78" s="360"/>
      <c r="U78" s="24">
        <f>Q76+R76+S78+T76</f>
        <v>0.040027</v>
      </c>
    </row>
    <row r="79" spans="2:21" ht="13.5">
      <c r="B79" s="6" t="s">
        <v>9</v>
      </c>
      <c r="C79" s="328"/>
      <c r="D79" s="328"/>
      <c r="E79" s="328"/>
      <c r="F79" s="328"/>
      <c r="G79" s="328"/>
      <c r="H79" s="364"/>
      <c r="I79" s="362"/>
      <c r="J79" s="77">
        <f>F166</f>
        <v>0.104164</v>
      </c>
      <c r="K79" s="360"/>
      <c r="L79" s="360"/>
      <c r="M79" s="360"/>
      <c r="N79" s="362"/>
      <c r="O79" s="362"/>
      <c r="P79" s="33">
        <f>J79+K76+L76+M76</f>
        <v>0.148593</v>
      </c>
      <c r="Q79" s="360"/>
      <c r="R79" s="368"/>
      <c r="S79" s="86">
        <f>C181</f>
        <v>0.0173</v>
      </c>
      <c r="T79" s="360"/>
      <c r="U79" s="24">
        <f>Q76+R76+S79+T76</f>
        <v>0.035627</v>
      </c>
    </row>
    <row r="80" spans="2:21" ht="13.5">
      <c r="B80" s="6" t="s">
        <v>10</v>
      </c>
      <c r="C80" s="328"/>
      <c r="D80" s="328"/>
      <c r="E80" s="328"/>
      <c r="F80" s="328"/>
      <c r="G80" s="328"/>
      <c r="H80" s="364"/>
      <c r="I80" s="362"/>
      <c r="J80" s="77">
        <f>F167</f>
        <v>0.077832</v>
      </c>
      <c r="K80" s="360"/>
      <c r="L80" s="360"/>
      <c r="M80" s="360"/>
      <c r="N80" s="362"/>
      <c r="O80" s="362"/>
      <c r="P80" s="33">
        <f>J80+K76+L76+M76</f>
        <v>0.122261</v>
      </c>
      <c r="Q80" s="360"/>
      <c r="R80" s="368"/>
      <c r="S80" s="86">
        <f>C182</f>
        <v>0.012</v>
      </c>
      <c r="T80" s="360"/>
      <c r="U80" s="24">
        <f>Q76+R76+S80+T76</f>
        <v>0.030327</v>
      </c>
    </row>
    <row r="81" spans="2:21" ht="13.5">
      <c r="B81" s="6" t="s">
        <v>11</v>
      </c>
      <c r="C81" s="329"/>
      <c r="D81" s="329"/>
      <c r="E81" s="329"/>
      <c r="F81" s="329"/>
      <c r="G81" s="329"/>
      <c r="H81" s="365"/>
      <c r="I81" s="363"/>
      <c r="J81" s="77">
        <f>F168</f>
        <v>0.039425</v>
      </c>
      <c r="K81" s="361"/>
      <c r="L81" s="361"/>
      <c r="M81" s="361"/>
      <c r="N81" s="363"/>
      <c r="O81" s="363"/>
      <c r="P81" s="33">
        <f>J81+K76+L76+M76</f>
        <v>0.083854</v>
      </c>
      <c r="Q81" s="361"/>
      <c r="R81" s="369"/>
      <c r="S81" s="87">
        <f>C183</f>
        <v>0.0042</v>
      </c>
      <c r="T81" s="361"/>
      <c r="U81" s="24">
        <f>Q76+R76+S81+T76</f>
        <v>0.022527</v>
      </c>
    </row>
    <row r="82" spans="2:21" ht="13.5">
      <c r="B82" s="55" t="s">
        <v>34</v>
      </c>
      <c r="C82" s="48"/>
      <c r="D82" s="52"/>
      <c r="E82" s="48"/>
      <c r="F82" s="72"/>
      <c r="G82" s="52"/>
      <c r="H82" s="49"/>
      <c r="I82" s="70"/>
      <c r="J82" s="50"/>
      <c r="K82" s="53"/>
      <c r="L82" s="50"/>
      <c r="M82" s="50"/>
      <c r="N82" s="50"/>
      <c r="O82" s="50"/>
      <c r="P82" s="49"/>
      <c r="Q82" s="49"/>
      <c r="R82" s="50"/>
      <c r="S82" s="53"/>
      <c r="T82" s="36"/>
      <c r="U82" s="36"/>
    </row>
    <row r="83" spans="2:40" s="9" customFormat="1" ht="13.5">
      <c r="B83" s="56" t="s">
        <v>45</v>
      </c>
      <c r="C83" s="327" t="s">
        <v>29</v>
      </c>
      <c r="D83" s="327" t="s">
        <v>29</v>
      </c>
      <c r="E83" s="335">
        <f>E157</f>
        <v>78.35</v>
      </c>
      <c r="F83" s="327" t="s">
        <v>29</v>
      </c>
      <c r="G83" s="327" t="s">
        <v>29</v>
      </c>
      <c r="H83" s="356">
        <f>SUM(C83:G85)</f>
        <v>78.35</v>
      </c>
      <c r="I83" s="73">
        <f>F161</f>
        <v>50.93</v>
      </c>
      <c r="J83" s="327" t="s">
        <v>29</v>
      </c>
      <c r="K83" s="327" t="s">
        <v>29</v>
      </c>
      <c r="L83" s="327" t="s">
        <v>29</v>
      </c>
      <c r="M83" s="327" t="s">
        <v>29</v>
      </c>
      <c r="N83" s="358">
        <f>F174</f>
        <v>0</v>
      </c>
      <c r="O83" s="358">
        <f>F175</f>
        <v>0</v>
      </c>
      <c r="P83" s="57">
        <f>I83+N83+O83</f>
        <v>50.93</v>
      </c>
      <c r="Q83" s="327" t="s">
        <v>29</v>
      </c>
      <c r="R83" s="327" t="s">
        <v>29</v>
      </c>
      <c r="S83" s="358">
        <f>D179</f>
        <v>-27.01</v>
      </c>
      <c r="T83" s="327" t="s">
        <v>29</v>
      </c>
      <c r="U83" s="356">
        <f>S83</f>
        <v>-27.01</v>
      </c>
      <c r="W83" s="51"/>
      <c r="AH83" s="39"/>
      <c r="AI83" s="39"/>
      <c r="AJ83" s="39"/>
      <c r="AK83" s="39"/>
      <c r="AL83" s="39"/>
      <c r="AM83" s="39"/>
      <c r="AN83" s="39"/>
    </row>
    <row r="84" spans="2:21" ht="13.5">
      <c r="B84" s="56" t="s">
        <v>23</v>
      </c>
      <c r="C84" s="328"/>
      <c r="D84" s="328"/>
      <c r="E84" s="335"/>
      <c r="F84" s="328"/>
      <c r="G84" s="328"/>
      <c r="H84" s="356"/>
      <c r="I84" s="73">
        <f>F162</f>
        <v>348.62345073560823</v>
      </c>
      <c r="J84" s="328"/>
      <c r="K84" s="328"/>
      <c r="L84" s="328"/>
      <c r="M84" s="328"/>
      <c r="N84" s="358"/>
      <c r="O84" s="358"/>
      <c r="P84" s="57">
        <f>I84+N83+O83</f>
        <v>348.62345073560823</v>
      </c>
      <c r="Q84" s="328"/>
      <c r="R84" s="328"/>
      <c r="S84" s="358"/>
      <c r="T84" s="328"/>
      <c r="U84" s="356"/>
    </row>
    <row r="85" spans="2:21" ht="13.5">
      <c r="B85" s="54" t="s">
        <v>24</v>
      </c>
      <c r="C85" s="329"/>
      <c r="D85" s="329"/>
      <c r="E85" s="336"/>
      <c r="F85" s="329"/>
      <c r="G85" s="329"/>
      <c r="H85" s="357"/>
      <c r="I85" s="74">
        <f>F163</f>
        <v>922.2455377942508</v>
      </c>
      <c r="J85" s="329"/>
      <c r="K85" s="329"/>
      <c r="L85" s="329"/>
      <c r="M85" s="329"/>
      <c r="N85" s="359"/>
      <c r="O85" s="359"/>
      <c r="P85" s="58">
        <f>I85+N83+O83</f>
        <v>922.2455377942508</v>
      </c>
      <c r="Q85" s="329"/>
      <c r="R85" s="329"/>
      <c r="S85" s="359"/>
      <c r="T85" s="329"/>
      <c r="U85" s="357"/>
    </row>
    <row r="86" spans="2:40" s="9" customFormat="1" ht="25.5" customHeight="1">
      <c r="B86" s="112" t="s">
        <v>38</v>
      </c>
      <c r="C86" s="332" t="s">
        <v>43</v>
      </c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34"/>
      <c r="V86" s="113"/>
      <c r="W86" s="113"/>
      <c r="X86" s="113"/>
      <c r="Y86" s="113"/>
      <c r="Z86" s="113"/>
      <c r="AH86" s="39"/>
      <c r="AI86" s="39"/>
      <c r="AJ86" s="39"/>
      <c r="AK86" s="39"/>
      <c r="AL86" s="39"/>
      <c r="AM86" s="39"/>
      <c r="AN86" s="39"/>
    </row>
    <row r="87" spans="2:21" ht="13.5">
      <c r="B87" s="71"/>
      <c r="C87" s="46"/>
      <c r="D87" s="46"/>
      <c r="E87" s="46"/>
      <c r="F87" s="46"/>
      <c r="G87" s="46"/>
      <c r="H87" s="47"/>
      <c r="I87" s="80"/>
      <c r="J87" s="80"/>
      <c r="K87" s="80"/>
      <c r="L87" s="80"/>
      <c r="M87" s="80"/>
      <c r="N87" s="80"/>
      <c r="O87" s="80"/>
      <c r="P87" s="47"/>
      <c r="Q87" s="47"/>
      <c r="R87" s="80"/>
      <c r="S87" s="80"/>
      <c r="T87" s="9"/>
      <c r="U87" s="9"/>
    </row>
    <row r="88" spans="2:21" ht="13.5">
      <c r="B88" s="9"/>
      <c r="C88" s="9"/>
      <c r="D88" s="9"/>
      <c r="E88" s="9"/>
      <c r="F88" s="9"/>
      <c r="G88" s="9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2:21" ht="24" customHeight="1">
      <c r="B89" s="114" t="s">
        <v>55</v>
      </c>
      <c r="C89" s="12"/>
      <c r="D89" s="12"/>
      <c r="E89" s="12"/>
      <c r="F89" s="12"/>
      <c r="G89" s="12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1" ht="15" customHeight="1">
      <c r="B90" s="105" t="s">
        <v>44</v>
      </c>
      <c r="C90" s="12"/>
      <c r="D90" s="12"/>
      <c r="E90" s="12"/>
      <c r="F90" s="12"/>
      <c r="G90" s="12"/>
      <c r="H90" s="340" t="s">
        <v>28</v>
      </c>
      <c r="I90" s="10"/>
      <c r="J90" s="10"/>
      <c r="K90" s="10"/>
      <c r="L90" s="10"/>
      <c r="M90" s="10"/>
      <c r="N90" s="10"/>
      <c r="O90" s="10"/>
      <c r="P90" s="340" t="s">
        <v>47</v>
      </c>
      <c r="Q90" s="117"/>
      <c r="R90" s="10"/>
      <c r="S90" s="10"/>
      <c r="T90" s="10"/>
      <c r="U90" s="340" t="s">
        <v>30</v>
      </c>
    </row>
    <row r="91" spans="2:21" ht="15" customHeight="1">
      <c r="B91" s="115" t="s">
        <v>41</v>
      </c>
      <c r="C91" s="12"/>
      <c r="D91" s="12"/>
      <c r="E91" s="12"/>
      <c r="F91" s="12"/>
      <c r="G91" s="12"/>
      <c r="H91" s="341"/>
      <c r="I91" s="10"/>
      <c r="J91" s="10"/>
      <c r="K91" s="10"/>
      <c r="L91" s="10"/>
      <c r="M91" s="10"/>
      <c r="N91" s="10"/>
      <c r="O91" s="10"/>
      <c r="P91" s="341"/>
      <c r="Q91" s="117"/>
      <c r="R91" s="10"/>
      <c r="S91" s="10"/>
      <c r="T91" s="10"/>
      <c r="U91" s="341"/>
    </row>
    <row r="92" spans="2:21" ht="13.5">
      <c r="B92" s="103" t="s">
        <v>50</v>
      </c>
      <c r="C92" s="107" t="s">
        <v>13</v>
      </c>
      <c r="D92" s="82" t="s">
        <v>14</v>
      </c>
      <c r="E92" s="82" t="s">
        <v>0</v>
      </c>
      <c r="F92" s="107" t="s">
        <v>15</v>
      </c>
      <c r="G92" s="109" t="s">
        <v>16</v>
      </c>
      <c r="H92" s="343"/>
      <c r="I92" s="111" t="s">
        <v>17</v>
      </c>
      <c r="J92" s="34" t="s">
        <v>18</v>
      </c>
      <c r="K92" s="34" t="s">
        <v>6</v>
      </c>
      <c r="L92" s="34" t="s">
        <v>5</v>
      </c>
      <c r="M92" s="34" t="s">
        <v>1</v>
      </c>
      <c r="N92" s="45" t="s">
        <v>26</v>
      </c>
      <c r="O92" s="108" t="s">
        <v>27</v>
      </c>
      <c r="P92" s="343"/>
      <c r="Q92" s="111" t="s">
        <v>3</v>
      </c>
      <c r="R92" s="111" t="s">
        <v>4</v>
      </c>
      <c r="S92" s="34" t="s">
        <v>2</v>
      </c>
      <c r="T92" s="106" t="s">
        <v>19</v>
      </c>
      <c r="U92" s="343"/>
    </row>
    <row r="93" spans="2:21" ht="13.5">
      <c r="B93" s="16" t="s">
        <v>35</v>
      </c>
      <c r="C93" s="30"/>
      <c r="D93" s="31"/>
      <c r="E93" s="31"/>
      <c r="F93" s="30"/>
      <c r="G93" s="31"/>
      <c r="H93" s="21"/>
      <c r="I93" s="30"/>
      <c r="J93" s="31"/>
      <c r="K93" s="31"/>
      <c r="L93" s="31"/>
      <c r="M93" s="31"/>
      <c r="N93" s="31"/>
      <c r="O93" s="31"/>
      <c r="P93" s="21"/>
      <c r="Q93" s="21"/>
      <c r="R93" s="31"/>
      <c r="S93" s="31"/>
      <c r="T93" s="35"/>
      <c r="U93" s="35"/>
    </row>
    <row r="94" spans="2:21" ht="13.5">
      <c r="B94" s="6" t="s">
        <v>25</v>
      </c>
      <c r="C94" s="328">
        <f>ROUND(B14*C155,6)</f>
        <v>0.217253</v>
      </c>
      <c r="D94" s="328">
        <f>ROUND(B14*C156,6)</f>
        <v>0.028914</v>
      </c>
      <c r="E94" s="328">
        <f>C157</f>
        <v>0.007946</v>
      </c>
      <c r="F94" s="328">
        <f>C158</f>
        <v>0.0057</v>
      </c>
      <c r="G94" s="328">
        <f>C159</f>
        <v>0.0084</v>
      </c>
      <c r="H94" s="364">
        <f>SUM(C94:G99)</f>
        <v>0.268213</v>
      </c>
      <c r="I94" s="362" t="s">
        <v>29</v>
      </c>
      <c r="J94" s="86">
        <v>0</v>
      </c>
      <c r="K94" s="360">
        <f>ROUND(B14*G171,6)</f>
        <v>0.040732</v>
      </c>
      <c r="L94" s="360">
        <f>C172</f>
        <v>0.001526</v>
      </c>
      <c r="M94" s="360">
        <f>C173</f>
        <v>0</v>
      </c>
      <c r="N94" s="362" t="s">
        <v>29</v>
      </c>
      <c r="O94" s="362" t="s">
        <v>29</v>
      </c>
      <c r="P94" s="33">
        <f>J94+K94+L94+M94</f>
        <v>0.042258</v>
      </c>
      <c r="Q94" s="360">
        <f>D177</f>
        <v>0.001336</v>
      </c>
      <c r="R94" s="360">
        <f>C178</f>
        <v>0.011292</v>
      </c>
      <c r="S94" s="86">
        <v>0</v>
      </c>
      <c r="T94" s="360">
        <f>C184</f>
        <v>0.005699</v>
      </c>
      <c r="U94" s="24">
        <f>Q94+R94+S94+T94</f>
        <v>0.018327</v>
      </c>
    </row>
    <row r="95" spans="2:21" ht="13.5">
      <c r="B95" s="6" t="s">
        <v>7</v>
      </c>
      <c r="C95" s="328"/>
      <c r="D95" s="328"/>
      <c r="E95" s="328"/>
      <c r="F95" s="328"/>
      <c r="G95" s="328"/>
      <c r="H95" s="364"/>
      <c r="I95" s="362"/>
      <c r="J95" s="86">
        <f>G164</f>
        <v>0.140077</v>
      </c>
      <c r="K95" s="360"/>
      <c r="L95" s="360"/>
      <c r="M95" s="360"/>
      <c r="N95" s="362"/>
      <c r="O95" s="362"/>
      <c r="P95" s="33">
        <f>J95+K94+L94+M94</f>
        <v>0.182335</v>
      </c>
      <c r="Q95" s="360"/>
      <c r="R95" s="360"/>
      <c r="S95" s="86">
        <f>C179</f>
        <v>0.0376</v>
      </c>
      <c r="T95" s="360"/>
      <c r="U95" s="24">
        <f>Q94+R94+S95+T94</f>
        <v>0.055927000000000004</v>
      </c>
    </row>
    <row r="96" spans="2:21" ht="13.5">
      <c r="B96" s="6" t="s">
        <v>8</v>
      </c>
      <c r="C96" s="328"/>
      <c r="D96" s="328"/>
      <c r="E96" s="328"/>
      <c r="F96" s="328"/>
      <c r="G96" s="328"/>
      <c r="H96" s="364"/>
      <c r="I96" s="362"/>
      <c r="J96" s="86">
        <f>G165</f>
        <v>0.128209</v>
      </c>
      <c r="K96" s="360"/>
      <c r="L96" s="360"/>
      <c r="M96" s="360"/>
      <c r="N96" s="362"/>
      <c r="O96" s="362"/>
      <c r="P96" s="33">
        <f>J96+K94+L94+M94</f>
        <v>0.17046699999999998</v>
      </c>
      <c r="Q96" s="360"/>
      <c r="R96" s="360"/>
      <c r="S96" s="86">
        <f>C180</f>
        <v>0.0217</v>
      </c>
      <c r="T96" s="360"/>
      <c r="U96" s="24">
        <f>Q94+R94+S96+T94</f>
        <v>0.040027</v>
      </c>
    </row>
    <row r="97" spans="2:21" ht="13.5">
      <c r="B97" s="6" t="s">
        <v>9</v>
      </c>
      <c r="C97" s="328"/>
      <c r="D97" s="328"/>
      <c r="E97" s="328"/>
      <c r="F97" s="328"/>
      <c r="G97" s="328"/>
      <c r="H97" s="364"/>
      <c r="I97" s="362"/>
      <c r="J97" s="86">
        <f>G166</f>
        <v>0.128749</v>
      </c>
      <c r="K97" s="360"/>
      <c r="L97" s="360"/>
      <c r="M97" s="360"/>
      <c r="N97" s="362"/>
      <c r="O97" s="362"/>
      <c r="P97" s="33">
        <f>J97+K94+L94+M94</f>
        <v>0.171007</v>
      </c>
      <c r="Q97" s="360"/>
      <c r="R97" s="360"/>
      <c r="S97" s="86">
        <f>C181</f>
        <v>0.0173</v>
      </c>
      <c r="T97" s="360"/>
      <c r="U97" s="24">
        <f>Q94+R94+S97+T94</f>
        <v>0.035627</v>
      </c>
    </row>
    <row r="98" spans="2:21" ht="13.5">
      <c r="B98" s="6" t="s">
        <v>10</v>
      </c>
      <c r="C98" s="328"/>
      <c r="D98" s="328"/>
      <c r="E98" s="328"/>
      <c r="F98" s="328"/>
      <c r="G98" s="328"/>
      <c r="H98" s="364"/>
      <c r="I98" s="362"/>
      <c r="J98" s="86">
        <f>G167</f>
        <v>0.096202</v>
      </c>
      <c r="K98" s="360"/>
      <c r="L98" s="360"/>
      <c r="M98" s="360"/>
      <c r="N98" s="362"/>
      <c r="O98" s="362"/>
      <c r="P98" s="33">
        <f>J98+K94+L94+M94</f>
        <v>0.13846</v>
      </c>
      <c r="Q98" s="360"/>
      <c r="R98" s="360"/>
      <c r="S98" s="86">
        <f>C182</f>
        <v>0.012</v>
      </c>
      <c r="T98" s="360"/>
      <c r="U98" s="24">
        <f>Q94+R94+S98+T94</f>
        <v>0.030327</v>
      </c>
    </row>
    <row r="99" spans="2:21" ht="13.5">
      <c r="B99" s="6" t="s">
        <v>11</v>
      </c>
      <c r="C99" s="329"/>
      <c r="D99" s="329"/>
      <c r="E99" s="329"/>
      <c r="F99" s="329"/>
      <c r="G99" s="329"/>
      <c r="H99" s="365"/>
      <c r="I99" s="363"/>
      <c r="J99" s="86">
        <f>G168</f>
        <v>0.04873</v>
      </c>
      <c r="K99" s="361"/>
      <c r="L99" s="361"/>
      <c r="M99" s="361"/>
      <c r="N99" s="363"/>
      <c r="O99" s="363"/>
      <c r="P99" s="33">
        <f>J99+K94+L94+M94</f>
        <v>0.090988</v>
      </c>
      <c r="Q99" s="361"/>
      <c r="R99" s="361"/>
      <c r="S99" s="86">
        <f>C183</f>
        <v>0.0042</v>
      </c>
      <c r="T99" s="361"/>
      <c r="U99" s="24">
        <f>Q94+R94+S99+T94</f>
        <v>0.022527</v>
      </c>
    </row>
    <row r="100" spans="2:21" ht="13.5">
      <c r="B100" s="55" t="s">
        <v>34</v>
      </c>
      <c r="C100" s="48"/>
      <c r="D100" s="52"/>
      <c r="E100" s="48"/>
      <c r="F100" s="72"/>
      <c r="G100" s="52"/>
      <c r="H100" s="49"/>
      <c r="I100" s="70"/>
      <c r="J100" s="50"/>
      <c r="K100" s="53"/>
      <c r="L100" s="50"/>
      <c r="M100" s="50"/>
      <c r="N100" s="50"/>
      <c r="O100" s="50"/>
      <c r="P100" s="49"/>
      <c r="Q100" s="49"/>
      <c r="R100" s="50"/>
      <c r="S100" s="53"/>
      <c r="T100" s="36"/>
      <c r="U100" s="36"/>
    </row>
    <row r="101" spans="2:40" s="9" customFormat="1" ht="13.5">
      <c r="B101" s="56" t="s">
        <v>45</v>
      </c>
      <c r="C101" s="327" t="s">
        <v>29</v>
      </c>
      <c r="D101" s="327" t="s">
        <v>29</v>
      </c>
      <c r="E101" s="335">
        <f>E157</f>
        <v>78.35</v>
      </c>
      <c r="F101" s="327" t="s">
        <v>29</v>
      </c>
      <c r="G101" s="327" t="s">
        <v>29</v>
      </c>
      <c r="H101" s="356">
        <f>SUM(C101:G103)</f>
        <v>78.35</v>
      </c>
      <c r="I101" s="73">
        <f>G161</f>
        <v>62.19</v>
      </c>
      <c r="J101" s="327" t="s">
        <v>29</v>
      </c>
      <c r="K101" s="327" t="s">
        <v>29</v>
      </c>
      <c r="L101" s="327" t="s">
        <v>29</v>
      </c>
      <c r="M101" s="327" t="s">
        <v>29</v>
      </c>
      <c r="N101" s="358">
        <f>G174</f>
        <v>0</v>
      </c>
      <c r="O101" s="358">
        <f>G175</f>
        <v>0</v>
      </c>
      <c r="P101" s="57">
        <f>I101+N101+O101</f>
        <v>62.19</v>
      </c>
      <c r="Q101" s="327" t="s">
        <v>29</v>
      </c>
      <c r="R101" s="327" t="s">
        <v>29</v>
      </c>
      <c r="S101" s="358">
        <f>D179</f>
        <v>-27.01</v>
      </c>
      <c r="T101" s="327" t="s">
        <v>29</v>
      </c>
      <c r="U101" s="356">
        <f>S101</f>
        <v>-27.01</v>
      </c>
      <c r="W101" s="51"/>
      <c r="AH101" s="39"/>
      <c r="AI101" s="39"/>
      <c r="AJ101" s="39"/>
      <c r="AK101" s="39"/>
      <c r="AL101" s="39"/>
      <c r="AM101" s="39"/>
      <c r="AN101" s="39"/>
    </row>
    <row r="102" spans="2:21" ht="13.5">
      <c r="B102" s="56" t="s">
        <v>23</v>
      </c>
      <c r="C102" s="328"/>
      <c r="D102" s="328"/>
      <c r="E102" s="335"/>
      <c r="F102" s="328"/>
      <c r="G102" s="328"/>
      <c r="H102" s="356"/>
      <c r="I102" s="73">
        <f>G162</f>
        <v>437.76118058486577</v>
      </c>
      <c r="J102" s="328"/>
      <c r="K102" s="328"/>
      <c r="L102" s="328"/>
      <c r="M102" s="328"/>
      <c r="N102" s="358"/>
      <c r="O102" s="358"/>
      <c r="P102" s="57">
        <f>I102+N101+O101</f>
        <v>437.76118058486577</v>
      </c>
      <c r="Q102" s="328"/>
      <c r="R102" s="328"/>
      <c r="S102" s="358"/>
      <c r="T102" s="328"/>
      <c r="U102" s="356"/>
    </row>
    <row r="103" spans="2:21" ht="13.5">
      <c r="B103" s="54" t="s">
        <v>24</v>
      </c>
      <c r="C103" s="329"/>
      <c r="D103" s="329"/>
      <c r="E103" s="336"/>
      <c r="F103" s="329"/>
      <c r="G103" s="329"/>
      <c r="H103" s="357"/>
      <c r="I103" s="74">
        <f>G163</f>
        <v>1182.3580185474293</v>
      </c>
      <c r="J103" s="329"/>
      <c r="K103" s="329"/>
      <c r="L103" s="329"/>
      <c r="M103" s="329"/>
      <c r="N103" s="359"/>
      <c r="O103" s="359"/>
      <c r="P103" s="58">
        <f>I103+N101+O101</f>
        <v>1182.3580185474293</v>
      </c>
      <c r="Q103" s="329"/>
      <c r="R103" s="329"/>
      <c r="S103" s="359"/>
      <c r="T103" s="329"/>
      <c r="U103" s="357"/>
    </row>
    <row r="104" spans="2:40" s="9" customFormat="1" ht="25.5" customHeight="1">
      <c r="B104" s="112" t="s">
        <v>38</v>
      </c>
      <c r="C104" s="332" t="s">
        <v>43</v>
      </c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  <c r="U104" s="334"/>
      <c r="V104" s="113"/>
      <c r="W104" s="113"/>
      <c r="X104" s="113"/>
      <c r="Y104" s="113"/>
      <c r="Z104" s="113"/>
      <c r="AH104" s="39"/>
      <c r="AI104" s="39"/>
      <c r="AJ104" s="39"/>
      <c r="AK104" s="39"/>
      <c r="AL104" s="39"/>
      <c r="AM104" s="39"/>
      <c r="AN104" s="39"/>
    </row>
    <row r="105" spans="2:21" ht="13.5">
      <c r="B105" s="71"/>
      <c r="C105" s="46"/>
      <c r="D105" s="46"/>
      <c r="E105" s="46"/>
      <c r="F105" s="46"/>
      <c r="G105" s="46"/>
      <c r="H105" s="47"/>
      <c r="I105" s="80"/>
      <c r="J105" s="80"/>
      <c r="K105" s="80"/>
      <c r="L105" s="80"/>
      <c r="M105" s="80"/>
      <c r="N105" s="80"/>
      <c r="O105" s="80"/>
      <c r="P105" s="47"/>
      <c r="Q105" s="47"/>
      <c r="R105" s="80"/>
      <c r="S105" s="80"/>
      <c r="T105" s="9"/>
      <c r="U105" s="9"/>
    </row>
    <row r="106" spans="2:21" ht="13.5">
      <c r="B106" s="9"/>
      <c r="C106" s="9"/>
      <c r="D106" s="9"/>
      <c r="E106" s="9"/>
      <c r="F106" s="9"/>
      <c r="G106" s="9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2:21" ht="24" customHeight="1">
      <c r="B107" s="114" t="s">
        <v>56</v>
      </c>
      <c r="C107" s="12"/>
      <c r="D107" s="12"/>
      <c r="E107" s="12"/>
      <c r="F107" s="12"/>
      <c r="G107" s="12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2:21" ht="15" customHeight="1">
      <c r="B108" s="105" t="s">
        <v>44</v>
      </c>
      <c r="C108" s="12"/>
      <c r="D108" s="12"/>
      <c r="E108" s="12"/>
      <c r="F108" s="12"/>
      <c r="G108" s="12"/>
      <c r="H108" s="340" t="s">
        <v>28</v>
      </c>
      <c r="I108" s="10"/>
      <c r="J108" s="10"/>
      <c r="K108" s="10"/>
      <c r="L108" s="10"/>
      <c r="M108" s="10"/>
      <c r="N108" s="10"/>
      <c r="O108" s="10"/>
      <c r="P108" s="340" t="s">
        <v>47</v>
      </c>
      <c r="Q108" s="117"/>
      <c r="R108" s="10"/>
      <c r="S108" s="10"/>
      <c r="T108" s="10"/>
      <c r="U108" s="340" t="s">
        <v>30</v>
      </c>
    </row>
    <row r="109" spans="2:21" ht="15" customHeight="1">
      <c r="B109" s="115" t="s">
        <v>42</v>
      </c>
      <c r="C109" s="12"/>
      <c r="D109" s="12"/>
      <c r="E109" s="12"/>
      <c r="F109" s="12"/>
      <c r="G109" s="12"/>
      <c r="H109" s="341"/>
      <c r="I109" s="10"/>
      <c r="J109" s="10"/>
      <c r="K109" s="10"/>
      <c r="L109" s="10"/>
      <c r="M109" s="10"/>
      <c r="N109" s="10"/>
      <c r="O109" s="10"/>
      <c r="P109" s="341"/>
      <c r="Q109" s="117"/>
      <c r="R109" s="10"/>
      <c r="S109" s="10"/>
      <c r="T109" s="10"/>
      <c r="U109" s="341"/>
    </row>
    <row r="110" spans="2:21" ht="13.5">
      <c r="B110" s="103" t="s">
        <v>50</v>
      </c>
      <c r="C110" s="82" t="s">
        <v>13</v>
      </c>
      <c r="D110" s="82" t="s">
        <v>14</v>
      </c>
      <c r="E110" s="82" t="s">
        <v>0</v>
      </c>
      <c r="F110" s="107" t="s">
        <v>15</v>
      </c>
      <c r="G110" s="109" t="s">
        <v>16</v>
      </c>
      <c r="H110" s="343"/>
      <c r="I110" s="111" t="s">
        <v>17</v>
      </c>
      <c r="J110" s="34" t="s">
        <v>18</v>
      </c>
      <c r="K110" s="34" t="s">
        <v>6</v>
      </c>
      <c r="L110" s="34" t="s">
        <v>5</v>
      </c>
      <c r="M110" s="34" t="s">
        <v>1</v>
      </c>
      <c r="N110" s="45" t="s">
        <v>26</v>
      </c>
      <c r="O110" s="108" t="s">
        <v>27</v>
      </c>
      <c r="P110" s="343"/>
      <c r="Q110" s="34" t="s">
        <v>3</v>
      </c>
      <c r="R110" s="111" t="s">
        <v>4</v>
      </c>
      <c r="S110" s="34" t="s">
        <v>2</v>
      </c>
      <c r="T110" s="106" t="s">
        <v>19</v>
      </c>
      <c r="U110" s="343"/>
    </row>
    <row r="111" spans="2:21" ht="13.5">
      <c r="B111" s="16" t="s">
        <v>35</v>
      </c>
      <c r="C111" s="30"/>
      <c r="D111" s="31"/>
      <c r="E111" s="31"/>
      <c r="F111" s="30"/>
      <c r="G111" s="31"/>
      <c r="H111" s="32"/>
      <c r="I111" s="31"/>
      <c r="J111" s="30"/>
      <c r="K111" s="31"/>
      <c r="L111" s="31"/>
      <c r="M111" s="31"/>
      <c r="N111" s="31"/>
      <c r="O111" s="31"/>
      <c r="P111" s="21"/>
      <c r="Q111" s="21"/>
      <c r="R111" s="30"/>
      <c r="S111" s="31"/>
      <c r="T111" s="36"/>
      <c r="U111" s="36"/>
    </row>
    <row r="112" spans="2:21" ht="13.5">
      <c r="B112" s="6" t="s">
        <v>25</v>
      </c>
      <c r="C112" s="328">
        <f>ROUND(B14*C155,6)</f>
        <v>0.217253</v>
      </c>
      <c r="D112" s="328">
        <f>ROUND(B14*C156,6)</f>
        <v>0.028914</v>
      </c>
      <c r="E112" s="328">
        <f>C157</f>
        <v>0.007946</v>
      </c>
      <c r="F112" s="328">
        <f>C158</f>
        <v>0.0057</v>
      </c>
      <c r="G112" s="328">
        <f>C159</f>
        <v>0.0084</v>
      </c>
      <c r="H112" s="364">
        <f>SUM(C112:G117)</f>
        <v>0.268213</v>
      </c>
      <c r="I112" s="362" t="s">
        <v>29</v>
      </c>
      <c r="J112" s="77">
        <v>0</v>
      </c>
      <c r="K112" s="360">
        <f>ROUND(B14*H171,6)</f>
        <v>0.03793</v>
      </c>
      <c r="L112" s="360">
        <f>C172</f>
        <v>0.001526</v>
      </c>
      <c r="M112" s="360">
        <f>C173</f>
        <v>0</v>
      </c>
      <c r="N112" s="362" t="s">
        <v>29</v>
      </c>
      <c r="O112" s="362" t="s">
        <v>29</v>
      </c>
      <c r="P112" s="33">
        <f>J112+K112+L112+M112</f>
        <v>0.039456</v>
      </c>
      <c r="Q112" s="360">
        <f>D177</f>
        <v>0.001336</v>
      </c>
      <c r="R112" s="368">
        <f>C178</f>
        <v>0.011292</v>
      </c>
      <c r="S112" s="86">
        <v>0</v>
      </c>
      <c r="T112" s="360">
        <f>C184</f>
        <v>0.005699</v>
      </c>
      <c r="U112" s="33">
        <f>Q112+R112+S112+T112</f>
        <v>0.018327</v>
      </c>
    </row>
    <row r="113" spans="2:21" ht="13.5">
      <c r="B113" s="6" t="s">
        <v>7</v>
      </c>
      <c r="C113" s="328"/>
      <c r="D113" s="328"/>
      <c r="E113" s="328"/>
      <c r="F113" s="328"/>
      <c r="G113" s="328"/>
      <c r="H113" s="364"/>
      <c r="I113" s="362"/>
      <c r="J113" s="77">
        <f>H164</f>
        <v>0.194247</v>
      </c>
      <c r="K113" s="360"/>
      <c r="L113" s="360"/>
      <c r="M113" s="360"/>
      <c r="N113" s="362"/>
      <c r="O113" s="362"/>
      <c r="P113" s="33">
        <f>J113+K112+L112+M112</f>
        <v>0.233703</v>
      </c>
      <c r="Q113" s="360"/>
      <c r="R113" s="368"/>
      <c r="S113" s="86">
        <f>C179</f>
        <v>0.0376</v>
      </c>
      <c r="T113" s="360"/>
      <c r="U113" s="33">
        <f>Q112+R112+S113+T112</f>
        <v>0.055927000000000004</v>
      </c>
    </row>
    <row r="114" spans="2:21" ht="13.5">
      <c r="B114" s="6" t="s">
        <v>8</v>
      </c>
      <c r="C114" s="328"/>
      <c r="D114" s="328"/>
      <c r="E114" s="328"/>
      <c r="F114" s="328"/>
      <c r="G114" s="328"/>
      <c r="H114" s="364"/>
      <c r="I114" s="362"/>
      <c r="J114" s="77">
        <f>H165</f>
        <v>0.177789</v>
      </c>
      <c r="K114" s="360"/>
      <c r="L114" s="360"/>
      <c r="M114" s="360"/>
      <c r="N114" s="362"/>
      <c r="O114" s="362"/>
      <c r="P114" s="33">
        <f>J114+K112+L112+M112</f>
        <v>0.217245</v>
      </c>
      <c r="Q114" s="360"/>
      <c r="R114" s="368"/>
      <c r="S114" s="86">
        <f>C180</f>
        <v>0.0217</v>
      </c>
      <c r="T114" s="360"/>
      <c r="U114" s="33">
        <f>Q112+R112+S114+T112</f>
        <v>0.040027</v>
      </c>
    </row>
    <row r="115" spans="2:21" ht="13.5">
      <c r="B115" s="6" t="s">
        <v>9</v>
      </c>
      <c r="C115" s="328"/>
      <c r="D115" s="328"/>
      <c r="E115" s="328"/>
      <c r="F115" s="328"/>
      <c r="G115" s="328"/>
      <c r="H115" s="364"/>
      <c r="I115" s="362"/>
      <c r="J115" s="77">
        <f>H166</f>
        <v>0.178537</v>
      </c>
      <c r="K115" s="360"/>
      <c r="L115" s="360"/>
      <c r="M115" s="360"/>
      <c r="N115" s="362"/>
      <c r="O115" s="362"/>
      <c r="P115" s="33">
        <f>J115+K112+L112+M112</f>
        <v>0.217993</v>
      </c>
      <c r="Q115" s="360"/>
      <c r="R115" s="368"/>
      <c r="S115" s="86">
        <f>C181</f>
        <v>0.0173</v>
      </c>
      <c r="T115" s="360"/>
      <c r="U115" s="33">
        <f>Q112+R112+S115+T112</f>
        <v>0.035627</v>
      </c>
    </row>
    <row r="116" spans="2:21" ht="13.5">
      <c r="B116" s="6" t="s">
        <v>10</v>
      </c>
      <c r="C116" s="328"/>
      <c r="D116" s="328"/>
      <c r="E116" s="328"/>
      <c r="F116" s="328"/>
      <c r="G116" s="328"/>
      <c r="H116" s="364"/>
      <c r="I116" s="362"/>
      <c r="J116" s="77">
        <f>H167</f>
        <v>0.133404</v>
      </c>
      <c r="K116" s="360"/>
      <c r="L116" s="360"/>
      <c r="M116" s="360"/>
      <c r="N116" s="362"/>
      <c r="O116" s="362"/>
      <c r="P116" s="33">
        <f>J116+K112+L112+M112</f>
        <v>0.17285999999999999</v>
      </c>
      <c r="Q116" s="360"/>
      <c r="R116" s="368"/>
      <c r="S116" s="86">
        <f>C182</f>
        <v>0.012</v>
      </c>
      <c r="T116" s="360"/>
      <c r="U116" s="33">
        <f>Q112+R112+S116+T112</f>
        <v>0.030327</v>
      </c>
    </row>
    <row r="117" spans="2:21" ht="13.5">
      <c r="B117" s="6" t="s">
        <v>11</v>
      </c>
      <c r="C117" s="329"/>
      <c r="D117" s="329"/>
      <c r="E117" s="329"/>
      <c r="F117" s="329"/>
      <c r="G117" s="329"/>
      <c r="H117" s="365"/>
      <c r="I117" s="363"/>
      <c r="J117" s="77">
        <f>H168</f>
        <v>0.067575</v>
      </c>
      <c r="K117" s="361"/>
      <c r="L117" s="361"/>
      <c r="M117" s="361"/>
      <c r="N117" s="363"/>
      <c r="O117" s="363"/>
      <c r="P117" s="33">
        <f>J117+K112+L112+M112</f>
        <v>0.10703099999999999</v>
      </c>
      <c r="Q117" s="361"/>
      <c r="R117" s="369"/>
      <c r="S117" s="87">
        <f>C183</f>
        <v>0.0042</v>
      </c>
      <c r="T117" s="361"/>
      <c r="U117" s="33">
        <f>Q112+R112+S117+T112</f>
        <v>0.022527</v>
      </c>
    </row>
    <row r="118" spans="2:21" ht="13.5">
      <c r="B118" s="55" t="s">
        <v>34</v>
      </c>
      <c r="C118" s="48"/>
      <c r="D118" s="72"/>
      <c r="E118" s="48"/>
      <c r="F118" s="72"/>
      <c r="G118" s="72"/>
      <c r="H118" s="75"/>
      <c r="I118" s="50"/>
      <c r="J118" s="53"/>
      <c r="K118" s="50"/>
      <c r="L118" s="50"/>
      <c r="M118" s="53"/>
      <c r="N118" s="50"/>
      <c r="O118" s="53"/>
      <c r="P118" s="49"/>
      <c r="Q118" s="49"/>
      <c r="R118" s="53"/>
      <c r="S118" s="50"/>
      <c r="T118" s="36"/>
      <c r="U118" s="36"/>
    </row>
    <row r="119" spans="2:40" s="9" customFormat="1" ht="13.5">
      <c r="B119" s="56" t="s">
        <v>45</v>
      </c>
      <c r="C119" s="327" t="s">
        <v>29</v>
      </c>
      <c r="D119" s="327" t="s">
        <v>29</v>
      </c>
      <c r="E119" s="335">
        <f>E157</f>
        <v>78.35</v>
      </c>
      <c r="F119" s="327" t="s">
        <v>29</v>
      </c>
      <c r="G119" s="327" t="s">
        <v>29</v>
      </c>
      <c r="H119" s="356">
        <f>SUM(C119:G121)</f>
        <v>78.35</v>
      </c>
      <c r="I119" s="84">
        <f>H161</f>
        <v>72.61</v>
      </c>
      <c r="J119" s="327" t="s">
        <v>29</v>
      </c>
      <c r="K119" s="327" t="s">
        <v>29</v>
      </c>
      <c r="L119" s="327" t="s">
        <v>29</v>
      </c>
      <c r="M119" s="327" t="s">
        <v>29</v>
      </c>
      <c r="N119" s="358">
        <f>H174</f>
        <v>0</v>
      </c>
      <c r="O119" s="358">
        <f>H175</f>
        <v>0</v>
      </c>
      <c r="P119" s="57">
        <f>I119+N119+O119</f>
        <v>72.61</v>
      </c>
      <c r="Q119" s="346" t="s">
        <v>29</v>
      </c>
      <c r="R119" s="346" t="s">
        <v>29</v>
      </c>
      <c r="S119" s="358">
        <f>D179</f>
        <v>-27.01</v>
      </c>
      <c r="T119" s="327" t="s">
        <v>29</v>
      </c>
      <c r="U119" s="356">
        <f>S119</f>
        <v>-27.01</v>
      </c>
      <c r="W119" s="51"/>
      <c r="AH119" s="39"/>
      <c r="AI119" s="39"/>
      <c r="AJ119" s="39"/>
      <c r="AK119" s="39"/>
      <c r="AL119" s="39"/>
      <c r="AM119" s="39"/>
      <c r="AN119" s="39"/>
    </row>
    <row r="120" spans="2:21" ht="13.5">
      <c r="B120" s="56" t="s">
        <v>23</v>
      </c>
      <c r="C120" s="328"/>
      <c r="D120" s="328"/>
      <c r="E120" s="335"/>
      <c r="F120" s="328"/>
      <c r="G120" s="328"/>
      <c r="H120" s="356"/>
      <c r="I120" s="84">
        <f>H162</f>
        <v>487.68863272077385</v>
      </c>
      <c r="J120" s="328"/>
      <c r="K120" s="328"/>
      <c r="L120" s="328"/>
      <c r="M120" s="328"/>
      <c r="N120" s="358"/>
      <c r="O120" s="358"/>
      <c r="P120" s="57">
        <f>I120+N119+O119</f>
        <v>487.68863272077385</v>
      </c>
      <c r="Q120" s="347"/>
      <c r="R120" s="347"/>
      <c r="S120" s="358"/>
      <c r="T120" s="328"/>
      <c r="U120" s="356"/>
    </row>
    <row r="121" spans="2:21" ht="13.5">
      <c r="B121" s="54" t="s">
        <v>24</v>
      </c>
      <c r="C121" s="329"/>
      <c r="D121" s="329"/>
      <c r="E121" s="336"/>
      <c r="F121" s="329"/>
      <c r="G121" s="329"/>
      <c r="H121" s="357"/>
      <c r="I121" s="85">
        <f>H163</f>
        <v>1343.4529168249296</v>
      </c>
      <c r="J121" s="329"/>
      <c r="K121" s="329"/>
      <c r="L121" s="329"/>
      <c r="M121" s="329"/>
      <c r="N121" s="359"/>
      <c r="O121" s="359"/>
      <c r="P121" s="58">
        <f>I121+N119+O119</f>
        <v>1343.4529168249296</v>
      </c>
      <c r="Q121" s="348"/>
      <c r="R121" s="348"/>
      <c r="S121" s="359"/>
      <c r="T121" s="329"/>
      <c r="U121" s="357"/>
    </row>
    <row r="122" spans="2:40" s="9" customFormat="1" ht="25.5" customHeight="1">
      <c r="B122" s="112" t="s">
        <v>38</v>
      </c>
      <c r="C122" s="332" t="s">
        <v>43</v>
      </c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33"/>
      <c r="T122" s="333"/>
      <c r="U122" s="334"/>
      <c r="V122" s="113"/>
      <c r="W122" s="113"/>
      <c r="X122" s="113"/>
      <c r="Y122" s="113"/>
      <c r="Z122" s="113"/>
      <c r="AH122" s="39"/>
      <c r="AI122" s="39"/>
      <c r="AJ122" s="39"/>
      <c r="AK122" s="39"/>
      <c r="AL122" s="39"/>
      <c r="AM122" s="39"/>
      <c r="AN122" s="39"/>
    </row>
    <row r="123" spans="2:21" ht="13.5">
      <c r="B123" s="71"/>
      <c r="H123" s="2"/>
      <c r="I123" s="2"/>
      <c r="J123" s="2"/>
      <c r="K123" s="2"/>
      <c r="L123" s="2"/>
      <c r="M123" s="2"/>
      <c r="N123" s="2"/>
      <c r="O123" s="2"/>
      <c r="P123" s="3"/>
      <c r="Q123" s="3"/>
      <c r="R123" s="2"/>
      <c r="S123" s="2"/>
      <c r="T123" s="2"/>
      <c r="U123" s="2"/>
    </row>
    <row r="124" spans="8:21" ht="13.5">
      <c r="H124" s="2"/>
      <c r="I124" s="2"/>
      <c r="J124" s="2"/>
      <c r="K124" s="2"/>
      <c r="L124" s="2"/>
      <c r="M124" s="2"/>
      <c r="N124" s="2"/>
      <c r="O124" s="2"/>
      <c r="P124" s="3"/>
      <c r="Q124" s="3"/>
      <c r="R124" s="2"/>
      <c r="S124" s="2"/>
      <c r="T124" s="2"/>
      <c r="U124" s="2"/>
    </row>
    <row r="125" spans="8:21" ht="13.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8:21" ht="13.5">
      <c r="H126" s="2"/>
      <c r="I126" s="2"/>
      <c r="J126" s="2"/>
      <c r="K126" s="2"/>
      <c r="L126" s="2"/>
      <c r="M126" s="2"/>
      <c r="N126" s="2"/>
      <c r="O126" s="2"/>
      <c r="P126" s="3"/>
      <c r="Q126" s="3"/>
      <c r="R126" s="2"/>
      <c r="S126" s="2"/>
      <c r="T126" s="2"/>
      <c r="U126" s="2"/>
    </row>
    <row r="127" spans="8:21" ht="13.5">
      <c r="H127" s="7"/>
      <c r="I127" s="7"/>
      <c r="J127" s="7"/>
      <c r="K127" s="7"/>
      <c r="L127" s="7"/>
      <c r="M127" s="7"/>
      <c r="N127" s="7"/>
      <c r="O127" s="7"/>
      <c r="P127" s="8"/>
      <c r="Q127" s="8"/>
      <c r="R127" s="7"/>
      <c r="S127" s="7"/>
      <c r="T127" s="7"/>
      <c r="U127" s="7"/>
    </row>
    <row r="128" spans="8:21" ht="13.5">
      <c r="H128" s="7"/>
      <c r="I128" s="7"/>
      <c r="J128" s="7"/>
      <c r="K128" s="7"/>
      <c r="L128" s="7"/>
      <c r="M128" s="7"/>
      <c r="N128" s="7"/>
      <c r="O128" s="7"/>
      <c r="P128" s="8"/>
      <c r="Q128" s="8"/>
      <c r="R128" s="7"/>
      <c r="S128" s="7"/>
      <c r="T128" s="7"/>
      <c r="U128" s="7"/>
    </row>
    <row r="129" spans="8:40" ht="13.5">
      <c r="H129" s="7"/>
      <c r="I129" s="7"/>
      <c r="J129" s="7"/>
      <c r="K129" s="7"/>
      <c r="L129" s="7"/>
      <c r="M129" s="7"/>
      <c r="N129" s="7"/>
      <c r="O129" s="7"/>
      <c r="P129" s="8"/>
      <c r="Q129" s="8"/>
      <c r="R129" s="7"/>
      <c r="S129" s="7"/>
      <c r="T129" s="7"/>
      <c r="U129" s="7"/>
      <c r="V129" s="1"/>
      <c r="W129" s="9"/>
      <c r="AH129" s="1"/>
      <c r="AI129" s="1"/>
      <c r="AJ129" s="1"/>
      <c r="AK129" s="1"/>
      <c r="AL129" s="1"/>
      <c r="AM129" s="1"/>
      <c r="AN129" s="1"/>
    </row>
    <row r="130" spans="8:40" ht="13.5">
      <c r="H130" s="7"/>
      <c r="I130" s="7"/>
      <c r="J130" s="7"/>
      <c r="K130" s="7"/>
      <c r="L130" s="7"/>
      <c r="M130" s="7"/>
      <c r="N130" s="7"/>
      <c r="O130" s="7"/>
      <c r="P130" s="8"/>
      <c r="Q130" s="8"/>
      <c r="R130" s="7"/>
      <c r="S130" s="7"/>
      <c r="T130" s="7"/>
      <c r="U130" s="7"/>
      <c r="V130" s="1"/>
      <c r="W130" s="9"/>
      <c r="AH130" s="1"/>
      <c r="AI130" s="1"/>
      <c r="AJ130" s="1"/>
      <c r="AK130" s="1"/>
      <c r="AL130" s="1"/>
      <c r="AM130" s="1"/>
      <c r="AN130" s="1"/>
    </row>
    <row r="131" spans="8:40" ht="13.5">
      <c r="H131" s="7"/>
      <c r="I131" s="7"/>
      <c r="J131" s="7"/>
      <c r="K131" s="7"/>
      <c r="L131" s="7"/>
      <c r="M131" s="7"/>
      <c r="N131" s="7"/>
      <c r="O131" s="7"/>
      <c r="P131" s="8"/>
      <c r="Q131" s="8"/>
      <c r="R131" s="7"/>
      <c r="S131" s="7"/>
      <c r="T131" s="7"/>
      <c r="U131" s="7"/>
      <c r="V131" s="1"/>
      <c r="W131" s="9"/>
      <c r="AH131" s="1"/>
      <c r="AI131" s="1"/>
      <c r="AJ131" s="1"/>
      <c r="AK131" s="1"/>
      <c r="AL131" s="1"/>
      <c r="AM131" s="1"/>
      <c r="AN131" s="1"/>
    </row>
    <row r="132" spans="8:40" ht="13.5">
      <c r="H132" s="7"/>
      <c r="I132" s="7"/>
      <c r="J132" s="7"/>
      <c r="K132" s="7"/>
      <c r="L132" s="7"/>
      <c r="M132" s="7"/>
      <c r="N132" s="7"/>
      <c r="O132" s="7"/>
      <c r="P132" s="8"/>
      <c r="Q132" s="8"/>
      <c r="R132" s="7"/>
      <c r="S132" s="7"/>
      <c r="T132" s="7"/>
      <c r="U132" s="7"/>
      <c r="V132" s="1"/>
      <c r="W132" s="9"/>
      <c r="AH132" s="1"/>
      <c r="AI132" s="1"/>
      <c r="AJ132" s="1"/>
      <c r="AK132" s="1"/>
      <c r="AL132" s="1"/>
      <c r="AM132" s="1"/>
      <c r="AN132" s="1"/>
    </row>
    <row r="133" spans="8:40" ht="13.5">
      <c r="H133" s="2"/>
      <c r="I133" s="2"/>
      <c r="J133" s="2"/>
      <c r="K133" s="2"/>
      <c r="L133" s="2"/>
      <c r="M133" s="2"/>
      <c r="N133" s="2"/>
      <c r="O133" s="2"/>
      <c r="P133" s="3"/>
      <c r="Q133" s="3"/>
      <c r="R133" s="2"/>
      <c r="S133" s="2"/>
      <c r="T133" s="2"/>
      <c r="U133" s="2"/>
      <c r="V133" s="1"/>
      <c r="W133" s="9"/>
      <c r="AH133" s="1"/>
      <c r="AI133" s="1"/>
      <c r="AJ133" s="1"/>
      <c r="AK133" s="1"/>
      <c r="AL133" s="1"/>
      <c r="AM133" s="1"/>
      <c r="AN133" s="1"/>
    </row>
    <row r="150" spans="2:40" ht="13.5">
      <c r="B150" s="68"/>
      <c r="V150" s="1"/>
      <c r="W150" s="9"/>
      <c r="AH150" s="1"/>
      <c r="AI150" s="1"/>
      <c r="AJ150" s="1"/>
      <c r="AK150" s="1"/>
      <c r="AL150" s="1"/>
      <c r="AM150" s="1"/>
      <c r="AN150" s="1"/>
    </row>
    <row r="151" spans="2:40" ht="13.5">
      <c r="B151" s="68"/>
      <c r="V151" s="1"/>
      <c r="W151" s="9"/>
      <c r="AH151" s="1"/>
      <c r="AI151" s="1"/>
      <c r="AJ151" s="1"/>
      <c r="AK151" s="1"/>
      <c r="AL151" s="1"/>
      <c r="AM151" s="1"/>
      <c r="AN151" s="1"/>
    </row>
    <row r="152" spans="2:40" ht="13.5">
      <c r="B152" s="68"/>
      <c r="V152" s="1"/>
      <c r="W152" s="9"/>
      <c r="AH152" s="1"/>
      <c r="AI152" s="1"/>
      <c r="AJ152" s="1"/>
      <c r="AK152" s="1"/>
      <c r="AL152" s="1"/>
      <c r="AM152" s="1"/>
      <c r="AN152" s="1"/>
    </row>
    <row r="153" spans="2:40" ht="13.5">
      <c r="B153" s="68"/>
      <c r="V153" s="1"/>
      <c r="W153" s="9"/>
      <c r="AH153" s="1"/>
      <c r="AI153" s="1"/>
      <c r="AJ153" s="1"/>
      <c r="AK153" s="1"/>
      <c r="AL153" s="1"/>
      <c r="AM153" s="1"/>
      <c r="AN153" s="1"/>
    </row>
    <row r="154" spans="2:40" ht="13.5">
      <c r="B154" s="68"/>
      <c r="V154" s="1"/>
      <c r="W154" s="9"/>
      <c r="AH154" s="1"/>
      <c r="AI154" s="1"/>
      <c r="AJ154" s="1"/>
      <c r="AK154" s="1"/>
      <c r="AL154" s="1"/>
      <c r="AM154" s="1"/>
      <c r="AN154" s="1"/>
    </row>
    <row r="155" spans="2:26" s="127" customFormat="1" ht="12.75" customHeight="1">
      <c r="B155" s="125" t="s">
        <v>13</v>
      </c>
      <c r="C155" s="126">
        <v>5.640006</v>
      </c>
      <c r="W155" s="128"/>
      <c r="X155" s="128"/>
      <c r="Y155" s="128"/>
      <c r="Z155" s="128"/>
    </row>
    <row r="156" spans="2:26" s="127" customFormat="1" ht="12.75" customHeight="1">
      <c r="B156" s="125" t="s">
        <v>14</v>
      </c>
      <c r="C156" s="126">
        <v>0.750619</v>
      </c>
      <c r="W156" s="128"/>
      <c r="X156" s="128"/>
      <c r="Y156" s="128"/>
      <c r="Z156" s="128"/>
    </row>
    <row r="157" spans="2:26" s="127" customFormat="1" ht="12.75" customHeight="1">
      <c r="B157" s="129" t="s">
        <v>0</v>
      </c>
      <c r="C157" s="130">
        <v>0.007946</v>
      </c>
      <c r="D157" s="131">
        <v>59.65</v>
      </c>
      <c r="E157" s="131">
        <v>78.35</v>
      </c>
      <c r="W157" s="128"/>
      <c r="X157" s="128"/>
      <c r="Y157" s="128"/>
      <c r="Z157" s="128"/>
    </row>
    <row r="158" spans="2:26" s="127" customFormat="1" ht="12.75" customHeight="1">
      <c r="B158" s="129" t="s">
        <v>15</v>
      </c>
      <c r="C158" s="130">
        <v>0.0057</v>
      </c>
      <c r="D158" s="132"/>
      <c r="W158" s="128"/>
      <c r="X158" s="128"/>
      <c r="Y158" s="128"/>
      <c r="Z158" s="128"/>
    </row>
    <row r="159" spans="2:26" s="127" customFormat="1" ht="12.75" customHeight="1">
      <c r="B159" s="129" t="s">
        <v>16</v>
      </c>
      <c r="C159" s="130">
        <v>0.0084</v>
      </c>
      <c r="D159" s="132"/>
      <c r="W159" s="128"/>
      <c r="X159" s="128"/>
      <c r="Y159" s="128"/>
      <c r="Z159" s="128"/>
    </row>
    <row r="160" spans="2:26" s="127" customFormat="1" ht="12.75" customHeight="1">
      <c r="B160" s="133"/>
      <c r="W160" s="128"/>
      <c r="X160" s="128"/>
      <c r="Y160" s="128"/>
      <c r="Z160" s="128"/>
    </row>
    <row r="161" spans="2:26" s="127" customFormat="1" ht="12.75" customHeight="1">
      <c r="B161" s="129" t="s">
        <v>17</v>
      </c>
      <c r="C161" s="131">
        <v>58.64</v>
      </c>
      <c r="D161" s="131">
        <v>49.53</v>
      </c>
      <c r="E161" s="131">
        <v>55.660000000000004</v>
      </c>
      <c r="F161" s="131">
        <v>50.93</v>
      </c>
      <c r="G161" s="131">
        <v>62.19</v>
      </c>
      <c r="H161" s="131">
        <v>72.61</v>
      </c>
      <c r="W161" s="128"/>
      <c r="X161" s="128"/>
      <c r="Y161" s="128"/>
      <c r="Z161" s="128"/>
    </row>
    <row r="162" spans="2:26" s="127" customFormat="1" ht="12.75" customHeight="1">
      <c r="B162" s="129"/>
      <c r="C162" s="131">
        <v>415.0661007754993</v>
      </c>
      <c r="D162" s="131">
        <v>363.4073369375147</v>
      </c>
      <c r="E162" s="131">
        <v>368.16778441847384</v>
      </c>
      <c r="F162" s="131">
        <v>348.62345073560823</v>
      </c>
      <c r="G162" s="131">
        <v>437.76118058486577</v>
      </c>
      <c r="H162" s="131">
        <v>487.68863272077385</v>
      </c>
      <c r="W162" s="128"/>
      <c r="X162" s="128"/>
      <c r="Y162" s="128"/>
      <c r="Z162" s="128"/>
    </row>
    <row r="163" spans="2:26" s="127" customFormat="1" ht="12.75" customHeight="1">
      <c r="B163" s="129"/>
      <c r="C163" s="131">
        <v>1073.5369225334196</v>
      </c>
      <c r="D163" s="131">
        <v>898.8355230256229</v>
      </c>
      <c r="E163" s="131">
        <v>983.7043155679708</v>
      </c>
      <c r="F163" s="131">
        <v>922.2455377942508</v>
      </c>
      <c r="G163" s="131">
        <v>1182.3580185474293</v>
      </c>
      <c r="H163" s="131">
        <v>1343.4529168249296</v>
      </c>
      <c r="W163" s="128"/>
      <c r="X163" s="128"/>
      <c r="Y163" s="128"/>
      <c r="Z163" s="128"/>
    </row>
    <row r="164" spans="2:26" s="127" customFormat="1" ht="12.75" customHeight="1">
      <c r="B164" s="129" t="s">
        <v>18</v>
      </c>
      <c r="C164" s="130">
        <v>0.081892</v>
      </c>
      <c r="D164" s="130">
        <v>0.063449</v>
      </c>
      <c r="E164" s="130">
        <v>0.088373</v>
      </c>
      <c r="F164" s="130">
        <v>0.113329</v>
      </c>
      <c r="G164" s="130">
        <v>0.140077</v>
      </c>
      <c r="H164" s="130">
        <v>0.194247</v>
      </c>
      <c r="W164" s="128"/>
      <c r="X164" s="128"/>
      <c r="Y164" s="128"/>
      <c r="Z164" s="128"/>
    </row>
    <row r="165" spans="2:26" s="127" customFormat="1" ht="12.75" customHeight="1">
      <c r="B165" s="134"/>
      <c r="C165" s="130">
        <v>0.074954</v>
      </c>
      <c r="D165" s="130">
        <v>0.058073</v>
      </c>
      <c r="E165" s="130">
        <v>0.080886</v>
      </c>
      <c r="F165" s="130">
        <v>0.103728</v>
      </c>
      <c r="G165" s="130">
        <v>0.128209</v>
      </c>
      <c r="H165" s="130">
        <v>0.177789</v>
      </c>
      <c r="W165" s="128"/>
      <c r="X165" s="128"/>
      <c r="Y165" s="128"/>
      <c r="Z165" s="128"/>
    </row>
    <row r="166" spans="2:26" s="127" customFormat="1" ht="12.75" customHeight="1">
      <c r="B166" s="134"/>
      <c r="C166" s="130">
        <v>0.075269</v>
      </c>
      <c r="D166" s="130">
        <v>0.058318</v>
      </c>
      <c r="E166" s="130">
        <v>0.081226</v>
      </c>
      <c r="F166" s="130">
        <v>0.104164</v>
      </c>
      <c r="G166" s="130">
        <v>0.128749</v>
      </c>
      <c r="H166" s="130">
        <v>0.178537</v>
      </c>
      <c r="W166" s="128"/>
      <c r="X166" s="128"/>
      <c r="Y166" s="128"/>
      <c r="Z166" s="128"/>
    </row>
    <row r="167" spans="2:26" s="127" customFormat="1" ht="12.75" customHeight="1">
      <c r="B167" s="134"/>
      <c r="C167" s="130">
        <v>0.056242</v>
      </c>
      <c r="D167" s="130">
        <v>0.043575</v>
      </c>
      <c r="E167" s="130">
        <v>0.060693</v>
      </c>
      <c r="F167" s="130">
        <v>0.077832</v>
      </c>
      <c r="G167" s="130">
        <v>0.096202</v>
      </c>
      <c r="H167" s="130">
        <v>0.133404</v>
      </c>
      <c r="W167" s="128"/>
      <c r="X167" s="128"/>
      <c r="Y167" s="128"/>
      <c r="Z167" s="128"/>
    </row>
    <row r="168" spans="2:26" s="127" customFormat="1" ht="12.75" customHeight="1">
      <c r="B168" s="134"/>
      <c r="C168" s="130">
        <v>0.028489</v>
      </c>
      <c r="D168" s="130">
        <v>0.022073</v>
      </c>
      <c r="E168" s="130">
        <v>0.030743</v>
      </c>
      <c r="F168" s="130">
        <v>0.039425</v>
      </c>
      <c r="G168" s="130">
        <v>0.04873</v>
      </c>
      <c r="H168" s="130">
        <v>0.067575</v>
      </c>
      <c r="W168" s="128"/>
      <c r="X168" s="128"/>
      <c r="Y168" s="128"/>
      <c r="Z168" s="128"/>
    </row>
    <row r="169" spans="2:26" s="127" customFormat="1" ht="12.75" customHeight="1">
      <c r="B169" s="134"/>
      <c r="C169" s="130">
        <v>0.013982</v>
      </c>
      <c r="D169" s="130">
        <v>0.010833</v>
      </c>
      <c r="E169" s="130">
        <v>0.015088</v>
      </c>
      <c r="F169" s="130">
        <v>0.019349</v>
      </c>
      <c r="G169" s="130">
        <v>0.023916</v>
      </c>
      <c r="H169" s="130">
        <v>0.033164</v>
      </c>
      <c r="W169" s="128"/>
      <c r="X169" s="128"/>
      <c r="Y169" s="128"/>
      <c r="Z169" s="128"/>
    </row>
    <row r="170" spans="2:26" s="127" customFormat="1" ht="12.75" customHeight="1">
      <c r="B170" s="134"/>
      <c r="C170" s="130">
        <v>0.00389</v>
      </c>
      <c r="D170" s="130">
        <v>0.003014</v>
      </c>
      <c r="E170" s="130">
        <v>0.004197</v>
      </c>
      <c r="F170" s="130">
        <v>0.005383</v>
      </c>
      <c r="G170" s="130">
        <v>0.006653</v>
      </c>
      <c r="H170" s="130">
        <v>0.009226</v>
      </c>
      <c r="W170" s="128"/>
      <c r="X170" s="128"/>
      <c r="Y170" s="128"/>
      <c r="Z170" s="128"/>
    </row>
    <row r="171" spans="2:26" s="127" customFormat="1" ht="12.75" customHeight="1">
      <c r="B171" s="125" t="s">
        <v>6</v>
      </c>
      <c r="C171" s="126">
        <v>1.166686332828</v>
      </c>
      <c r="D171" s="126">
        <v>1.027219332828</v>
      </c>
      <c r="E171" s="126">
        <v>1.164953332828</v>
      </c>
      <c r="F171" s="126">
        <v>1.113787332828</v>
      </c>
      <c r="G171" s="126">
        <v>1.057416332828</v>
      </c>
      <c r="H171" s="126">
        <v>0.9846723328279999</v>
      </c>
      <c r="W171" s="128"/>
      <c r="X171" s="128"/>
      <c r="Y171" s="128"/>
      <c r="Z171" s="128"/>
    </row>
    <row r="172" spans="2:26" s="127" customFormat="1" ht="12.75" customHeight="1">
      <c r="B172" s="129" t="s">
        <v>5</v>
      </c>
      <c r="C172" s="130">
        <v>0.001526</v>
      </c>
      <c r="W172" s="128"/>
      <c r="X172" s="128"/>
      <c r="Y172" s="128"/>
      <c r="Z172" s="128"/>
    </row>
    <row r="173" spans="2:26" s="127" customFormat="1" ht="12.75" customHeight="1">
      <c r="B173" s="129" t="s">
        <v>1</v>
      </c>
      <c r="C173" s="130">
        <v>0</v>
      </c>
      <c r="W173" s="128"/>
      <c r="X173" s="128"/>
      <c r="Y173" s="128"/>
      <c r="Z173" s="128"/>
    </row>
    <row r="174" spans="2:26" s="127" customFormat="1" ht="12.75" customHeight="1">
      <c r="B174" s="129" t="s">
        <v>26</v>
      </c>
      <c r="C174" s="130">
        <v>0</v>
      </c>
      <c r="D174" s="130">
        <v>0</v>
      </c>
      <c r="E174" s="130">
        <v>0</v>
      </c>
      <c r="F174" s="130">
        <v>0</v>
      </c>
      <c r="G174" s="130">
        <v>0</v>
      </c>
      <c r="H174" s="130">
        <v>0</v>
      </c>
      <c r="W174" s="128"/>
      <c r="X174" s="128"/>
      <c r="Y174" s="128"/>
      <c r="Z174" s="128"/>
    </row>
    <row r="175" spans="2:26" s="127" customFormat="1" ht="12.75" customHeight="1">
      <c r="B175" s="129" t="s">
        <v>27</v>
      </c>
      <c r="C175" s="130">
        <v>0</v>
      </c>
      <c r="D175" s="130">
        <v>0</v>
      </c>
      <c r="E175" s="130">
        <v>0</v>
      </c>
      <c r="F175" s="130">
        <v>0</v>
      </c>
      <c r="G175" s="130">
        <v>0</v>
      </c>
      <c r="H175" s="130">
        <v>0</v>
      </c>
      <c r="W175" s="128"/>
      <c r="X175" s="128"/>
      <c r="Y175" s="128"/>
      <c r="Z175" s="128"/>
    </row>
    <row r="176" spans="2:26" s="127" customFormat="1" ht="12.75" customHeight="1">
      <c r="B176" s="133"/>
      <c r="W176" s="128"/>
      <c r="X176" s="128"/>
      <c r="Y176" s="128"/>
      <c r="Z176" s="128"/>
    </row>
    <row r="177" spans="2:26" s="127" customFormat="1" ht="12.75" customHeight="1">
      <c r="B177" s="129" t="s">
        <v>3</v>
      </c>
      <c r="C177" s="130">
        <v>0</v>
      </c>
      <c r="D177" s="127">
        <v>0.001336</v>
      </c>
      <c r="W177" s="128"/>
      <c r="X177" s="128"/>
      <c r="Y177" s="128"/>
      <c r="Z177" s="128"/>
    </row>
    <row r="178" spans="2:26" s="127" customFormat="1" ht="12.75" customHeight="1">
      <c r="B178" s="129" t="s">
        <v>4</v>
      </c>
      <c r="C178" s="130">
        <v>0.011292</v>
      </c>
      <c r="W178" s="128"/>
      <c r="X178" s="128"/>
      <c r="Y178" s="128"/>
      <c r="Z178" s="128"/>
    </row>
    <row r="179" spans="2:26" s="127" customFormat="1" ht="12.75" customHeight="1">
      <c r="B179" s="129" t="s">
        <v>2</v>
      </c>
      <c r="C179" s="130">
        <v>0.0376</v>
      </c>
      <c r="D179" s="131">
        <v>-27.01</v>
      </c>
      <c r="W179" s="128"/>
      <c r="X179" s="128"/>
      <c r="Y179" s="128"/>
      <c r="Z179" s="128"/>
    </row>
    <row r="180" spans="2:26" s="127" customFormat="1" ht="12.75" customHeight="1">
      <c r="B180" s="134"/>
      <c r="C180" s="130">
        <v>0.0217</v>
      </c>
      <c r="W180" s="128"/>
      <c r="X180" s="128"/>
      <c r="Y180" s="128"/>
      <c r="Z180" s="128"/>
    </row>
    <row r="181" spans="2:26" s="127" customFormat="1" ht="12.75" customHeight="1">
      <c r="B181" s="134"/>
      <c r="C181" s="130">
        <v>0.0173</v>
      </c>
      <c r="W181" s="128"/>
      <c r="X181" s="128"/>
      <c r="Y181" s="128"/>
      <c r="Z181" s="128"/>
    </row>
    <row r="182" spans="2:26" s="127" customFormat="1" ht="12.75" customHeight="1">
      <c r="B182" s="134"/>
      <c r="C182" s="130">
        <v>0.012</v>
      </c>
      <c r="W182" s="128"/>
      <c r="X182" s="128"/>
      <c r="Y182" s="128"/>
      <c r="Z182" s="128"/>
    </row>
    <row r="183" spans="2:26" s="127" customFormat="1" ht="12.75" customHeight="1">
      <c r="B183" s="134"/>
      <c r="C183" s="130">
        <v>0.0042</v>
      </c>
      <c r="W183" s="128"/>
      <c r="X183" s="128"/>
      <c r="Y183" s="128"/>
      <c r="Z183" s="128"/>
    </row>
    <row r="184" spans="2:26" s="127" customFormat="1" ht="12.75" customHeight="1">
      <c r="B184" s="129" t="s">
        <v>19</v>
      </c>
      <c r="C184" s="130">
        <v>0.005699</v>
      </c>
      <c r="W184" s="128"/>
      <c r="X184" s="128"/>
      <c r="Y184" s="128"/>
      <c r="Z184" s="128"/>
    </row>
    <row r="185" spans="2:40" ht="13.5">
      <c r="B185" s="68"/>
      <c r="V185" s="1"/>
      <c r="W185" s="9"/>
      <c r="AH185" s="1"/>
      <c r="AI185" s="1"/>
      <c r="AJ185" s="1"/>
      <c r="AK185" s="1"/>
      <c r="AL185" s="1"/>
      <c r="AM185" s="1"/>
      <c r="AN185" s="1"/>
    </row>
  </sheetData>
  <sheetProtection/>
  <mergeCells count="217">
    <mergeCell ref="B7:U7"/>
    <mergeCell ref="I22:I27"/>
    <mergeCell ref="K22:K27"/>
    <mergeCell ref="H18:H20"/>
    <mergeCell ref="P18:P20"/>
    <mergeCell ref="U18:U20"/>
    <mergeCell ref="C22:C27"/>
    <mergeCell ref="D22:D27"/>
    <mergeCell ref="E22:E27"/>
    <mergeCell ref="F22:F27"/>
    <mergeCell ref="G22:G27"/>
    <mergeCell ref="H22:H27"/>
    <mergeCell ref="R22:R27"/>
    <mergeCell ref="T22:T27"/>
    <mergeCell ref="L22:L27"/>
    <mergeCell ref="M22:M27"/>
    <mergeCell ref="N22:N27"/>
    <mergeCell ref="O22:O27"/>
    <mergeCell ref="Q22:Q27"/>
    <mergeCell ref="T29:T31"/>
    <mergeCell ref="U29:U31"/>
    <mergeCell ref="C32:U32"/>
    <mergeCell ref="H36:H38"/>
    <mergeCell ref="P36:P38"/>
    <mergeCell ref="U36:U38"/>
    <mergeCell ref="L29:L31"/>
    <mergeCell ref="M29:M31"/>
    <mergeCell ref="N29:N31"/>
    <mergeCell ref="O29:O31"/>
    <mergeCell ref="R29:R31"/>
    <mergeCell ref="S29:S31"/>
    <mergeCell ref="C29:C31"/>
    <mergeCell ref="D29:D31"/>
    <mergeCell ref="E29:E31"/>
    <mergeCell ref="F29:F31"/>
    <mergeCell ref="G29:G31"/>
    <mergeCell ref="H29:H31"/>
    <mergeCell ref="J29:J31"/>
    <mergeCell ref="K29:K31"/>
    <mergeCell ref="R40:R45"/>
    <mergeCell ref="T40:T45"/>
    <mergeCell ref="C47:C49"/>
    <mergeCell ref="D47:D49"/>
    <mergeCell ref="E47:E49"/>
    <mergeCell ref="F47:F49"/>
    <mergeCell ref="G47:G49"/>
    <mergeCell ref="H47:H49"/>
    <mergeCell ref="J47:J49"/>
    <mergeCell ref="K47:K49"/>
    <mergeCell ref="I40:I45"/>
    <mergeCell ref="K40:K45"/>
    <mergeCell ref="L40:L45"/>
    <mergeCell ref="M40:M45"/>
    <mergeCell ref="N40:N45"/>
    <mergeCell ref="O40:O45"/>
    <mergeCell ref="C40:C45"/>
    <mergeCell ref="D40:D45"/>
    <mergeCell ref="E40:E45"/>
    <mergeCell ref="F40:F45"/>
    <mergeCell ref="G40:G45"/>
    <mergeCell ref="H40:H45"/>
    <mergeCell ref="T47:T49"/>
    <mergeCell ref="U47:U49"/>
    <mergeCell ref="C50:U50"/>
    <mergeCell ref="H54:H56"/>
    <mergeCell ref="P54:P56"/>
    <mergeCell ref="U54:U56"/>
    <mergeCell ref="L47:L49"/>
    <mergeCell ref="M47:M49"/>
    <mergeCell ref="N47:N49"/>
    <mergeCell ref="O47:O49"/>
    <mergeCell ref="R47:R49"/>
    <mergeCell ref="S47:S49"/>
    <mergeCell ref="T58:T63"/>
    <mergeCell ref="C65:C67"/>
    <mergeCell ref="D65:D67"/>
    <mergeCell ref="E65:E67"/>
    <mergeCell ref="F65:F67"/>
    <mergeCell ref="G65:G67"/>
    <mergeCell ref="H65:H67"/>
    <mergeCell ref="J65:J67"/>
    <mergeCell ref="K65:K67"/>
    <mergeCell ref="I58:I63"/>
    <mergeCell ref="K58:K63"/>
    <mergeCell ref="L58:L63"/>
    <mergeCell ref="M58:M63"/>
    <mergeCell ref="N58:N63"/>
    <mergeCell ref="C58:C63"/>
    <mergeCell ref="D58:D63"/>
    <mergeCell ref="E58:E63"/>
    <mergeCell ref="F58:F63"/>
    <mergeCell ref="G58:G63"/>
    <mergeCell ref="H58:H63"/>
    <mergeCell ref="R58:R63"/>
    <mergeCell ref="I76:I81"/>
    <mergeCell ref="K76:K81"/>
    <mergeCell ref="L76:L81"/>
    <mergeCell ref="M76:M81"/>
    <mergeCell ref="N76:N81"/>
    <mergeCell ref="O76:O81"/>
    <mergeCell ref="R76:R81"/>
    <mergeCell ref="R65:R67"/>
    <mergeCell ref="O58:O63"/>
    <mergeCell ref="C76:C81"/>
    <mergeCell ref="D76:D81"/>
    <mergeCell ref="E76:E81"/>
    <mergeCell ref="F76:F81"/>
    <mergeCell ref="G76:G81"/>
    <mergeCell ref="H76:H81"/>
    <mergeCell ref="C94:C99"/>
    <mergeCell ref="D94:D99"/>
    <mergeCell ref="E94:E99"/>
    <mergeCell ref="F94:F99"/>
    <mergeCell ref="G94:G99"/>
    <mergeCell ref="H94:H99"/>
    <mergeCell ref="G112:G117"/>
    <mergeCell ref="H112:H117"/>
    <mergeCell ref="I112:I117"/>
    <mergeCell ref="K112:K117"/>
    <mergeCell ref="C83:C85"/>
    <mergeCell ref="D83:D85"/>
    <mergeCell ref="E83:E85"/>
    <mergeCell ref="F83:F85"/>
    <mergeCell ref="G83:G85"/>
    <mergeCell ref="H83:H85"/>
    <mergeCell ref="D101:D103"/>
    <mergeCell ref="C112:C117"/>
    <mergeCell ref="D112:D117"/>
    <mergeCell ref="E112:E117"/>
    <mergeCell ref="F112:F117"/>
    <mergeCell ref="E101:E103"/>
    <mergeCell ref="F101:F103"/>
    <mergeCell ref="H108:H110"/>
    <mergeCell ref="P108:P110"/>
    <mergeCell ref="U108:U110"/>
    <mergeCell ref="L101:L103"/>
    <mergeCell ref="M101:M103"/>
    <mergeCell ref="N101:N103"/>
    <mergeCell ref="O101:O103"/>
    <mergeCell ref="Q101:Q103"/>
    <mergeCell ref="C104:U104"/>
    <mergeCell ref="C101:C103"/>
    <mergeCell ref="G101:G103"/>
    <mergeCell ref="H101:H103"/>
    <mergeCell ref="U119:U121"/>
    <mergeCell ref="C122:U122"/>
    <mergeCell ref="L119:L121"/>
    <mergeCell ref="M119:M121"/>
    <mergeCell ref="N119:N121"/>
    <mergeCell ref="O119:O121"/>
    <mergeCell ref="R119:R121"/>
    <mergeCell ref="S119:S121"/>
    <mergeCell ref="R112:R117"/>
    <mergeCell ref="T112:T117"/>
    <mergeCell ref="C119:C121"/>
    <mergeCell ref="D119:D121"/>
    <mergeCell ref="E119:E121"/>
    <mergeCell ref="F119:F121"/>
    <mergeCell ref="G119:G121"/>
    <mergeCell ref="H119:H121"/>
    <mergeCell ref="J119:J121"/>
    <mergeCell ref="K119:K121"/>
    <mergeCell ref="L112:L117"/>
    <mergeCell ref="M112:M117"/>
    <mergeCell ref="N112:N117"/>
    <mergeCell ref="O112:O117"/>
    <mergeCell ref="Q112:Q117"/>
    <mergeCell ref="Q119:Q121"/>
    <mergeCell ref="Q29:Q31"/>
    <mergeCell ref="Q40:Q45"/>
    <mergeCell ref="Q47:Q49"/>
    <mergeCell ref="Q58:Q63"/>
    <mergeCell ref="Q65:Q67"/>
    <mergeCell ref="Q94:Q99"/>
    <mergeCell ref="T119:T121"/>
    <mergeCell ref="R94:R99"/>
    <mergeCell ref="T94:T99"/>
    <mergeCell ref="T83:T85"/>
    <mergeCell ref="C86:U86"/>
    <mergeCell ref="H90:H92"/>
    <mergeCell ref="P90:P92"/>
    <mergeCell ref="U90:U92"/>
    <mergeCell ref="L83:L85"/>
    <mergeCell ref="M83:M85"/>
    <mergeCell ref="O83:O85"/>
    <mergeCell ref="R83:R85"/>
    <mergeCell ref="S83:S85"/>
    <mergeCell ref="J83:J85"/>
    <mergeCell ref="T76:T81"/>
    <mergeCell ref="Q76:Q81"/>
    <mergeCell ref="Q83:Q85"/>
    <mergeCell ref="U83:U85"/>
    <mergeCell ref="R101:R103"/>
    <mergeCell ref="S101:S103"/>
    <mergeCell ref="T101:T103"/>
    <mergeCell ref="U101:U103"/>
    <mergeCell ref="T65:T67"/>
    <mergeCell ref="U65:U67"/>
    <mergeCell ref="C68:U68"/>
    <mergeCell ref="H72:H74"/>
    <mergeCell ref="P72:P74"/>
    <mergeCell ref="U72:U74"/>
    <mergeCell ref="L65:L67"/>
    <mergeCell ref="M65:M67"/>
    <mergeCell ref="N65:N67"/>
    <mergeCell ref="O65:O67"/>
    <mergeCell ref="S65:S67"/>
    <mergeCell ref="N94:N99"/>
    <mergeCell ref="K83:K85"/>
    <mergeCell ref="O94:O99"/>
    <mergeCell ref="J101:J103"/>
    <mergeCell ref="K101:K103"/>
    <mergeCell ref="I94:I99"/>
    <mergeCell ref="K94:K99"/>
    <mergeCell ref="L94:L99"/>
    <mergeCell ref="M94:M99"/>
    <mergeCell ref="N83:N85"/>
  </mergeCells>
  <hyperlinks>
    <hyperlink ref="AB5" r:id="rId1" display="periodi precedenti al 2017"/>
  </hyperlink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21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M199"/>
  <sheetViews>
    <sheetView zoomScalePageLayoutView="0" workbookViewId="0" topLeftCell="A1">
      <selection activeCell="B1" sqref="B1"/>
    </sheetView>
  </sheetViews>
  <sheetFormatPr defaultColWidth="9.281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4" width="8.7109375" style="1" hidden="1" customWidth="1" outlineLevel="1"/>
    <col min="15" max="15" width="15.7109375" style="1" customWidth="1" collapsed="1"/>
    <col min="16" max="19" width="8.7109375" style="1" hidden="1" customWidth="1" outlineLevel="1"/>
    <col min="20" max="20" width="15.7109375" style="1" customWidth="1" collapsed="1"/>
    <col min="21" max="21" width="9.421875" style="1" bestFit="1" customWidth="1"/>
    <col min="22" max="22" width="10.7109375" style="271" customWidth="1"/>
    <col min="23" max="23" width="10.7109375" style="1" customWidth="1"/>
    <col min="24" max="32" width="9.28125" style="1" customWidth="1"/>
    <col min="33" max="39" width="9.28125" style="37" customWidth="1"/>
    <col min="40" max="16384" width="9.28125" style="1" customWidth="1"/>
  </cols>
  <sheetData>
    <row r="2" spans="2:5" ht="15" customHeight="1">
      <c r="B2" s="13" t="s">
        <v>21</v>
      </c>
      <c r="C2" s="13"/>
      <c r="D2" s="13"/>
      <c r="E2" s="13"/>
    </row>
    <row r="3" spans="2:5" ht="15" customHeight="1">
      <c r="B3" s="17" t="s">
        <v>69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6" ht="15" customHeight="1">
      <c r="B5" s="123" t="s">
        <v>116</v>
      </c>
      <c r="C5" s="13"/>
      <c r="D5" s="13"/>
      <c r="E5" s="13"/>
      <c r="O5" s="124" t="s">
        <v>106</v>
      </c>
      <c r="P5" s="124"/>
    </row>
    <row r="6" spans="2:39" s="68" customFormat="1" ht="15" customHeight="1">
      <c r="B6" s="272"/>
      <c r="C6" s="92"/>
      <c r="D6" s="92"/>
      <c r="E6" s="92"/>
      <c r="V6" s="273"/>
      <c r="AG6" s="69"/>
      <c r="AH6" s="69"/>
      <c r="AI6" s="69"/>
      <c r="AJ6" s="69"/>
      <c r="AK6" s="69"/>
      <c r="AL6" s="69"/>
      <c r="AM6" s="69"/>
    </row>
    <row r="7" spans="2:39" s="68" customFormat="1" ht="15" customHeight="1">
      <c r="B7" s="355" t="s">
        <v>22</v>
      </c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V7" s="273"/>
      <c r="AG7" s="69"/>
      <c r="AH7" s="69"/>
      <c r="AI7" s="69"/>
      <c r="AJ7" s="69"/>
      <c r="AK7" s="69"/>
      <c r="AL7" s="69"/>
      <c r="AM7" s="69"/>
    </row>
    <row r="8" spans="2:39" ht="12.75" customHeight="1">
      <c r="B8" s="100" t="s">
        <v>84</v>
      </c>
      <c r="C8" s="274"/>
      <c r="D8" s="274"/>
      <c r="E8" s="274"/>
      <c r="F8" s="275"/>
      <c r="G8" s="275"/>
      <c r="H8" s="275"/>
      <c r="I8" s="275"/>
      <c r="J8" s="275"/>
      <c r="K8" s="275"/>
      <c r="L8" s="275"/>
      <c r="M8" s="275"/>
      <c r="N8" s="275"/>
      <c r="O8" s="68"/>
      <c r="P8" s="68"/>
      <c r="Q8" s="68"/>
      <c r="R8" s="275"/>
      <c r="S8" s="275"/>
      <c r="T8" s="275"/>
      <c r="AG8" s="1"/>
      <c r="AH8" s="1"/>
      <c r="AI8" s="1"/>
      <c r="AJ8" s="1"/>
      <c r="AK8" s="1"/>
      <c r="AL8" s="1"/>
      <c r="AM8" s="1"/>
    </row>
    <row r="9" spans="2:39" ht="12.75" customHeight="1">
      <c r="B9" s="101" t="s">
        <v>107</v>
      </c>
      <c r="C9" s="276"/>
      <c r="D9" s="276"/>
      <c r="E9" s="276"/>
      <c r="F9" s="277"/>
      <c r="G9" s="277"/>
      <c r="H9" s="277"/>
      <c r="I9" s="277"/>
      <c r="J9" s="277"/>
      <c r="K9" s="277"/>
      <c r="L9" s="277"/>
      <c r="M9" s="277"/>
      <c r="N9" s="277"/>
      <c r="O9" s="68"/>
      <c r="P9" s="68"/>
      <c r="Q9" s="68"/>
      <c r="R9" s="277"/>
      <c r="S9" s="277"/>
      <c r="T9" s="277"/>
      <c r="AG9" s="1"/>
      <c r="AH9" s="1"/>
      <c r="AI9" s="1"/>
      <c r="AJ9" s="1"/>
      <c r="AK9" s="1"/>
      <c r="AL9" s="1"/>
      <c r="AM9" s="1"/>
    </row>
    <row r="10" spans="2:39" ht="12.75" customHeight="1">
      <c r="B10" s="102" t="s">
        <v>33</v>
      </c>
      <c r="C10" s="97"/>
      <c r="D10" s="97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9"/>
      <c r="P10" s="99"/>
      <c r="Q10" s="99"/>
      <c r="R10" s="98"/>
      <c r="S10" s="98"/>
      <c r="T10" s="98"/>
      <c r="AG10" s="1"/>
      <c r="AH10" s="1"/>
      <c r="AI10" s="1"/>
      <c r="AJ10" s="1"/>
      <c r="AK10" s="1"/>
      <c r="AL10" s="1"/>
      <c r="AM10" s="1"/>
    </row>
    <row r="11" spans="2:39" ht="12.75" customHeight="1">
      <c r="B11" s="278"/>
      <c r="C11" s="276"/>
      <c r="D11" s="276"/>
      <c r="E11" s="276"/>
      <c r="F11" s="277"/>
      <c r="G11" s="277"/>
      <c r="H11" s="277"/>
      <c r="I11" s="277"/>
      <c r="J11" s="277"/>
      <c r="K11" s="277"/>
      <c r="L11" s="277"/>
      <c r="M11" s="277"/>
      <c r="N11" s="277"/>
      <c r="O11" s="68"/>
      <c r="P11" s="68"/>
      <c r="Q11" s="68"/>
      <c r="R11" s="277"/>
      <c r="S11" s="277"/>
      <c r="T11" s="277"/>
      <c r="AG11" s="1"/>
      <c r="AH11" s="1"/>
      <c r="AI11" s="1"/>
      <c r="AJ11" s="1"/>
      <c r="AK11" s="1"/>
      <c r="AL11" s="1"/>
      <c r="AM11" s="1"/>
    </row>
    <row r="12" ht="12.75" customHeight="1"/>
    <row r="13" spans="2:39" s="14" customFormat="1" ht="15" customHeight="1">
      <c r="B13" s="116" t="s">
        <v>46</v>
      </c>
      <c r="C13" s="279"/>
      <c r="D13" s="279"/>
      <c r="E13" s="279"/>
      <c r="O13" s="15"/>
      <c r="P13" s="15"/>
      <c r="Q13" s="15"/>
      <c r="V13" s="280"/>
      <c r="AG13" s="38"/>
      <c r="AH13" s="38"/>
      <c r="AI13" s="38"/>
      <c r="AJ13" s="38"/>
      <c r="AK13" s="38"/>
      <c r="AL13" s="38"/>
      <c r="AM13" s="38"/>
    </row>
    <row r="14" spans="2:39" s="14" customFormat="1" ht="15" customHeight="1">
      <c r="B14" s="44">
        <v>0.03852</v>
      </c>
      <c r="C14" s="279"/>
      <c r="D14" s="279"/>
      <c r="E14" s="279"/>
      <c r="O14" s="15"/>
      <c r="P14" s="15"/>
      <c r="Q14" s="15"/>
      <c r="V14" s="280"/>
      <c r="AG14" s="38"/>
      <c r="AH14" s="38"/>
      <c r="AI14" s="38"/>
      <c r="AJ14" s="38"/>
      <c r="AK14" s="38"/>
      <c r="AL14" s="38"/>
      <c r="AM14" s="38"/>
    </row>
    <row r="15" spans="2:39" s="14" customFormat="1" ht="15" customHeight="1">
      <c r="B15" s="281" t="s">
        <v>117</v>
      </c>
      <c r="C15" s="279"/>
      <c r="D15" s="279"/>
      <c r="E15" s="279"/>
      <c r="O15" s="15"/>
      <c r="P15" s="15"/>
      <c r="Q15" s="15"/>
      <c r="V15" s="280"/>
      <c r="AG15" s="38"/>
      <c r="AH15" s="38"/>
      <c r="AI15" s="38"/>
      <c r="AJ15" s="38"/>
      <c r="AK15" s="38"/>
      <c r="AL15" s="38"/>
      <c r="AM15" s="38"/>
    </row>
    <row r="16" spans="2:17" ht="13.5" customHeight="1">
      <c r="B16" s="282"/>
      <c r="C16" s="282"/>
      <c r="D16" s="282"/>
      <c r="E16" s="282"/>
      <c r="O16" s="4"/>
      <c r="P16" s="4"/>
      <c r="Q16" s="4"/>
    </row>
    <row r="17" spans="2:39" ht="24" customHeight="1">
      <c r="B17" s="283" t="s">
        <v>51</v>
      </c>
      <c r="C17" s="282"/>
      <c r="D17" s="282"/>
      <c r="E17" s="282"/>
      <c r="O17" s="4"/>
      <c r="P17" s="4"/>
      <c r="V17" s="1"/>
      <c r="AB17" s="37"/>
      <c r="AC17" s="37"/>
      <c r="AD17" s="37"/>
      <c r="AE17" s="37"/>
      <c r="AF17" s="37"/>
      <c r="AI17" s="1"/>
      <c r="AJ17" s="1"/>
      <c r="AK17" s="1"/>
      <c r="AL17" s="1"/>
      <c r="AM17" s="1"/>
    </row>
    <row r="18" spans="2:39" ht="15" customHeight="1">
      <c r="B18" s="105" t="s">
        <v>44</v>
      </c>
      <c r="C18" s="282"/>
      <c r="D18" s="282"/>
      <c r="E18" s="282"/>
      <c r="F18" s="340" t="s">
        <v>28</v>
      </c>
      <c r="O18" s="340" t="s">
        <v>47</v>
      </c>
      <c r="P18" s="284"/>
      <c r="T18" s="340" t="s">
        <v>30</v>
      </c>
      <c r="V18" s="1"/>
      <c r="AB18" s="37"/>
      <c r="AC18" s="37"/>
      <c r="AD18" s="37"/>
      <c r="AE18" s="37"/>
      <c r="AF18" s="37"/>
      <c r="AI18" s="1"/>
      <c r="AJ18" s="1"/>
      <c r="AK18" s="1"/>
      <c r="AL18" s="1"/>
      <c r="AM18" s="1"/>
    </row>
    <row r="19" spans="2:39" ht="15" customHeight="1">
      <c r="B19" s="110" t="s">
        <v>36</v>
      </c>
      <c r="C19" s="282"/>
      <c r="D19" s="282"/>
      <c r="E19" s="282"/>
      <c r="F19" s="341"/>
      <c r="O19" s="341"/>
      <c r="P19" s="284"/>
      <c r="T19" s="341"/>
      <c r="V19" s="1"/>
      <c r="AB19" s="37"/>
      <c r="AC19" s="37"/>
      <c r="AD19" s="37"/>
      <c r="AE19" s="37"/>
      <c r="AF19" s="37"/>
      <c r="AI19" s="1"/>
      <c r="AJ19" s="1"/>
      <c r="AK19" s="1"/>
      <c r="AL19" s="1"/>
      <c r="AM19" s="1"/>
    </row>
    <row r="20" spans="2:34" s="5" customFormat="1" ht="15" customHeight="1">
      <c r="B20" s="103" t="s">
        <v>118</v>
      </c>
      <c r="C20" s="107" t="s">
        <v>13</v>
      </c>
      <c r="D20" s="82" t="s">
        <v>14</v>
      </c>
      <c r="E20" s="82" t="s">
        <v>0</v>
      </c>
      <c r="F20" s="343"/>
      <c r="G20" s="285" t="s">
        <v>17</v>
      </c>
      <c r="H20" s="286" t="s">
        <v>18</v>
      </c>
      <c r="I20" s="285" t="s">
        <v>6</v>
      </c>
      <c r="J20" s="286" t="s">
        <v>5</v>
      </c>
      <c r="K20" s="286" t="s">
        <v>1</v>
      </c>
      <c r="L20" s="286" t="s">
        <v>26</v>
      </c>
      <c r="M20" s="287" t="s">
        <v>27</v>
      </c>
      <c r="N20" s="286" t="s">
        <v>110</v>
      </c>
      <c r="O20" s="342"/>
      <c r="P20" s="285" t="s">
        <v>3</v>
      </c>
      <c r="Q20" s="285" t="s">
        <v>4</v>
      </c>
      <c r="R20" s="286" t="s">
        <v>2</v>
      </c>
      <c r="S20" s="287" t="s">
        <v>19</v>
      </c>
      <c r="T20" s="343"/>
      <c r="AB20" s="42"/>
      <c r="AC20" s="42"/>
      <c r="AD20" s="42"/>
      <c r="AE20" s="42"/>
      <c r="AF20" s="42"/>
      <c r="AG20" s="42"/>
      <c r="AH20" s="42"/>
    </row>
    <row r="21" spans="2:39" ht="12.75" customHeight="1">
      <c r="B21" s="16" t="s">
        <v>35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30"/>
      <c r="N21" s="31"/>
      <c r="O21" s="23"/>
      <c r="P21" s="21"/>
      <c r="Q21" s="22"/>
      <c r="R21" s="31"/>
      <c r="S21" s="35"/>
      <c r="T21" s="35"/>
      <c r="V21" s="1"/>
      <c r="AB21" s="37"/>
      <c r="AC21" s="37"/>
      <c r="AD21" s="37"/>
      <c r="AE21" s="37"/>
      <c r="AF21" s="37"/>
      <c r="AI21" s="1"/>
      <c r="AJ21" s="1"/>
      <c r="AK21" s="1"/>
      <c r="AL21" s="1"/>
      <c r="AM21" s="1"/>
    </row>
    <row r="22" spans="2:39" ht="12.75" customHeight="1">
      <c r="B22" s="6" t="s">
        <v>25</v>
      </c>
      <c r="C22" s="328">
        <f>ROUND(B14*C170,6)</f>
        <v>0.197884</v>
      </c>
      <c r="D22" s="328">
        <f>ROUND(B14*C171,6)</f>
        <v>0.03</v>
      </c>
      <c r="E22" s="328">
        <f>C172</f>
        <v>0.007946</v>
      </c>
      <c r="F22" s="338">
        <f>SUM(C22:E27)</f>
        <v>0.23583</v>
      </c>
      <c r="G22" s="327" t="s">
        <v>29</v>
      </c>
      <c r="H22" s="263">
        <f aca="true" t="shared" si="0" ref="H22:H27">C177</f>
        <v>0</v>
      </c>
      <c r="I22" s="328">
        <f>ROUND(B14*C183,6)</f>
        <v>0.041862</v>
      </c>
      <c r="J22" s="328">
        <f>C184</f>
        <v>0.001186</v>
      </c>
      <c r="K22" s="328">
        <f>C185</f>
        <v>0.000339</v>
      </c>
      <c r="L22" s="327" t="s">
        <v>29</v>
      </c>
      <c r="M22" s="351" t="s">
        <v>29</v>
      </c>
      <c r="N22" s="327" t="s">
        <v>29</v>
      </c>
      <c r="O22" s="288">
        <f>H22+I22+J22+K22</f>
        <v>0.043387</v>
      </c>
      <c r="P22" s="347">
        <f>D190</f>
        <v>0.001336</v>
      </c>
      <c r="Q22" s="347">
        <f>C191</f>
        <v>0.017236</v>
      </c>
      <c r="R22" s="261">
        <f aca="true" t="shared" si="1" ref="R22:R27">C192</f>
        <v>0.00222</v>
      </c>
      <c r="S22" s="328">
        <f>C198</f>
        <v>0.0025640000000000003</v>
      </c>
      <c r="T22" s="289">
        <f>P22+Q22+R22+S22</f>
        <v>0.023356000000000002</v>
      </c>
      <c r="V22" s="1"/>
      <c r="AB22" s="37"/>
      <c r="AC22" s="37"/>
      <c r="AD22" s="37"/>
      <c r="AE22" s="37"/>
      <c r="AF22" s="37"/>
      <c r="AI22" s="1"/>
      <c r="AJ22" s="1"/>
      <c r="AK22" s="1"/>
      <c r="AL22" s="1"/>
      <c r="AM22" s="1"/>
    </row>
    <row r="23" spans="2:39" ht="12.75" customHeight="1">
      <c r="B23" s="6" t="s">
        <v>111</v>
      </c>
      <c r="C23" s="328"/>
      <c r="D23" s="328"/>
      <c r="E23" s="328"/>
      <c r="F23" s="338"/>
      <c r="G23" s="327"/>
      <c r="H23" s="263">
        <f t="shared" si="0"/>
        <v>0.07943800000000001</v>
      </c>
      <c r="I23" s="328"/>
      <c r="J23" s="328"/>
      <c r="K23" s="328"/>
      <c r="L23" s="327"/>
      <c r="M23" s="351"/>
      <c r="N23" s="327"/>
      <c r="O23" s="288">
        <f>H23+I22+J22+K22</f>
        <v>0.12282500000000003</v>
      </c>
      <c r="P23" s="347"/>
      <c r="Q23" s="347"/>
      <c r="R23" s="261">
        <f t="shared" si="1"/>
        <v>0.04732</v>
      </c>
      <c r="S23" s="328"/>
      <c r="T23" s="289">
        <f>P22+Q22+R23+S22</f>
        <v>0.068456</v>
      </c>
      <c r="V23" s="1"/>
      <c r="AB23" s="37"/>
      <c r="AC23" s="37"/>
      <c r="AD23" s="37"/>
      <c r="AE23" s="37"/>
      <c r="AF23" s="37"/>
      <c r="AI23" s="1"/>
      <c r="AJ23" s="1"/>
      <c r="AK23" s="1"/>
      <c r="AL23" s="1"/>
      <c r="AM23" s="1"/>
    </row>
    <row r="24" spans="2:39" ht="12.75" customHeight="1">
      <c r="B24" s="6" t="s">
        <v>8</v>
      </c>
      <c r="C24" s="328"/>
      <c r="D24" s="328"/>
      <c r="E24" s="328"/>
      <c r="F24" s="338"/>
      <c r="G24" s="327"/>
      <c r="H24" s="263">
        <f t="shared" si="0"/>
        <v>0.07270800000000001</v>
      </c>
      <c r="I24" s="328"/>
      <c r="J24" s="328"/>
      <c r="K24" s="328"/>
      <c r="L24" s="327"/>
      <c r="M24" s="351"/>
      <c r="N24" s="327"/>
      <c r="O24" s="288">
        <f>H24+I22+J22+K22</f>
        <v>0.11609500000000002</v>
      </c>
      <c r="P24" s="347"/>
      <c r="Q24" s="347"/>
      <c r="R24" s="261">
        <f t="shared" si="1"/>
        <v>0.02842</v>
      </c>
      <c r="S24" s="328"/>
      <c r="T24" s="289">
        <f>P22+Q22+R24+S22</f>
        <v>0.049556</v>
      </c>
      <c r="V24" s="1"/>
      <c r="AB24" s="37"/>
      <c r="AC24" s="37"/>
      <c r="AD24" s="37"/>
      <c r="AE24" s="37"/>
      <c r="AF24" s="37"/>
      <c r="AI24" s="1"/>
      <c r="AJ24" s="1"/>
      <c r="AK24" s="1"/>
      <c r="AL24" s="1"/>
      <c r="AM24" s="1"/>
    </row>
    <row r="25" spans="2:39" ht="12.75" customHeight="1">
      <c r="B25" s="6" t="s">
        <v>9</v>
      </c>
      <c r="C25" s="328"/>
      <c r="D25" s="328"/>
      <c r="E25" s="328"/>
      <c r="F25" s="338"/>
      <c r="G25" s="327"/>
      <c r="H25" s="263">
        <f t="shared" si="0"/>
        <v>0.073014</v>
      </c>
      <c r="I25" s="328"/>
      <c r="J25" s="328"/>
      <c r="K25" s="328"/>
      <c r="L25" s="327"/>
      <c r="M25" s="351"/>
      <c r="N25" s="327"/>
      <c r="O25" s="288">
        <f>H25+I22+J22+K22</f>
        <v>0.11640100000000002</v>
      </c>
      <c r="P25" s="347"/>
      <c r="Q25" s="347"/>
      <c r="R25" s="261">
        <f t="shared" si="1"/>
        <v>0.02322</v>
      </c>
      <c r="S25" s="328"/>
      <c r="T25" s="289">
        <f>P22+Q22+R25+S22</f>
        <v>0.04435600000000001</v>
      </c>
      <c r="V25" s="1"/>
      <c r="AB25" s="37"/>
      <c r="AC25" s="37"/>
      <c r="AD25" s="37"/>
      <c r="AE25" s="37"/>
      <c r="AF25" s="37"/>
      <c r="AI25" s="1"/>
      <c r="AJ25" s="1"/>
      <c r="AK25" s="1"/>
      <c r="AL25" s="1"/>
      <c r="AM25" s="1"/>
    </row>
    <row r="26" spans="2:39" ht="12.75" customHeight="1">
      <c r="B26" s="6" t="s">
        <v>10</v>
      </c>
      <c r="C26" s="328"/>
      <c r="D26" s="328"/>
      <c r="E26" s="328"/>
      <c r="F26" s="338"/>
      <c r="G26" s="327"/>
      <c r="H26" s="263">
        <f t="shared" si="0"/>
        <v>0.054557</v>
      </c>
      <c r="I26" s="328"/>
      <c r="J26" s="328"/>
      <c r="K26" s="328"/>
      <c r="L26" s="327"/>
      <c r="M26" s="351"/>
      <c r="N26" s="327"/>
      <c r="O26" s="288">
        <f>H26+I22+J22+K22</f>
        <v>0.09794400000000002</v>
      </c>
      <c r="P26" s="347"/>
      <c r="Q26" s="347"/>
      <c r="R26" s="261">
        <f t="shared" si="1"/>
        <v>0.01692</v>
      </c>
      <c r="S26" s="328"/>
      <c r="T26" s="289">
        <f>P22+Q22+R26+S22</f>
        <v>0.038056000000000006</v>
      </c>
      <c r="V26" s="1"/>
      <c r="AB26" s="37"/>
      <c r="AC26" s="37"/>
      <c r="AD26" s="37"/>
      <c r="AE26" s="37"/>
      <c r="AF26" s="37"/>
      <c r="AI26" s="1"/>
      <c r="AJ26" s="1"/>
      <c r="AK26" s="1"/>
      <c r="AL26" s="1"/>
      <c r="AM26" s="1"/>
    </row>
    <row r="27" spans="2:39" ht="12.75" customHeight="1">
      <c r="B27" s="6" t="s">
        <v>11</v>
      </c>
      <c r="C27" s="329"/>
      <c r="D27" s="329"/>
      <c r="E27" s="329"/>
      <c r="F27" s="339"/>
      <c r="G27" s="337"/>
      <c r="H27" s="263">
        <f t="shared" si="0"/>
        <v>0.027635</v>
      </c>
      <c r="I27" s="329"/>
      <c r="J27" s="329"/>
      <c r="K27" s="329"/>
      <c r="L27" s="337"/>
      <c r="M27" s="352"/>
      <c r="N27" s="337"/>
      <c r="O27" s="288">
        <f>H27+I22+J22+K22</f>
        <v>0.07102200000000002</v>
      </c>
      <c r="P27" s="348"/>
      <c r="Q27" s="348"/>
      <c r="R27" s="262">
        <f t="shared" si="1"/>
        <v>0.007719999999999999</v>
      </c>
      <c r="S27" s="329"/>
      <c r="T27" s="289">
        <f>P22+Q22+R27+S22</f>
        <v>0.028856000000000003</v>
      </c>
      <c r="V27" s="1"/>
      <c r="AB27" s="37"/>
      <c r="AC27" s="37"/>
      <c r="AD27" s="37"/>
      <c r="AE27" s="37"/>
      <c r="AF27" s="37"/>
      <c r="AI27" s="1"/>
      <c r="AJ27" s="1"/>
      <c r="AK27" s="1"/>
      <c r="AL27" s="1"/>
      <c r="AM27" s="1"/>
    </row>
    <row r="28" spans="2:39" ht="13.5">
      <c r="B28" s="55" t="s">
        <v>34</v>
      </c>
      <c r="C28" s="48"/>
      <c r="D28" s="52"/>
      <c r="E28" s="36"/>
      <c r="F28" s="290"/>
      <c r="G28" s="36"/>
      <c r="H28" s="52"/>
      <c r="I28" s="48"/>
      <c r="J28" s="48"/>
      <c r="K28" s="52"/>
      <c r="L28" s="48"/>
      <c r="M28" s="52"/>
      <c r="N28" s="48"/>
      <c r="O28" s="290"/>
      <c r="P28" s="290"/>
      <c r="Q28" s="52"/>
      <c r="R28" s="36"/>
      <c r="S28" s="36"/>
      <c r="T28" s="36"/>
      <c r="V28" s="1"/>
      <c r="AB28" s="37"/>
      <c r="AC28" s="37"/>
      <c r="AD28" s="37"/>
      <c r="AE28" s="37"/>
      <c r="AF28" s="37"/>
      <c r="AI28" s="1"/>
      <c r="AJ28" s="1"/>
      <c r="AK28" s="1"/>
      <c r="AL28" s="1"/>
      <c r="AM28" s="1"/>
    </row>
    <row r="29" spans="2:39" ht="13.5">
      <c r="B29" s="56" t="s">
        <v>45</v>
      </c>
      <c r="C29" s="327" t="s">
        <v>29</v>
      </c>
      <c r="D29" s="327" t="s">
        <v>29</v>
      </c>
      <c r="E29" s="335">
        <f>E172</f>
        <v>82.39</v>
      </c>
      <c r="F29" s="330">
        <f>SUM(C29:E31)</f>
        <v>82.39</v>
      </c>
      <c r="G29" s="264">
        <f>C174</f>
        <v>67.89</v>
      </c>
      <c r="H29" s="327" t="s">
        <v>29</v>
      </c>
      <c r="I29" s="327" t="s">
        <v>29</v>
      </c>
      <c r="J29" s="327" t="s">
        <v>29</v>
      </c>
      <c r="K29" s="327" t="s">
        <v>29</v>
      </c>
      <c r="L29" s="335">
        <f>C186</f>
        <v>-0.01</v>
      </c>
      <c r="M29" s="344">
        <f>C187</f>
        <v>0.07</v>
      </c>
      <c r="N29" s="335">
        <f>C188</f>
        <v>0</v>
      </c>
      <c r="O29" s="254">
        <f>G29+L29+M29+N29</f>
        <v>67.94999999999999</v>
      </c>
      <c r="P29" s="346" t="s">
        <v>29</v>
      </c>
      <c r="Q29" s="346" t="s">
        <v>29</v>
      </c>
      <c r="R29" s="335">
        <f>D192</f>
        <v>-26.13</v>
      </c>
      <c r="S29" s="327" t="s">
        <v>29</v>
      </c>
      <c r="T29" s="330">
        <f>R29</f>
        <v>-26.13</v>
      </c>
      <c r="V29" s="1"/>
      <c r="AB29" s="37"/>
      <c r="AC29" s="37"/>
      <c r="AD29" s="37"/>
      <c r="AE29" s="37"/>
      <c r="AF29" s="37"/>
      <c r="AI29" s="1"/>
      <c r="AJ29" s="1"/>
      <c r="AK29" s="1"/>
      <c r="AL29" s="1"/>
      <c r="AM29" s="1"/>
    </row>
    <row r="30" spans="2:39" ht="13.5">
      <c r="B30" s="56" t="s">
        <v>23</v>
      </c>
      <c r="C30" s="328"/>
      <c r="D30" s="328"/>
      <c r="E30" s="335"/>
      <c r="F30" s="330"/>
      <c r="G30" s="264">
        <f>C175</f>
        <v>473.45</v>
      </c>
      <c r="H30" s="328"/>
      <c r="I30" s="328"/>
      <c r="J30" s="328"/>
      <c r="K30" s="328"/>
      <c r="L30" s="335"/>
      <c r="M30" s="344"/>
      <c r="N30" s="335"/>
      <c r="O30" s="254">
        <f>G30+L29+M29+N29</f>
        <v>473.51</v>
      </c>
      <c r="P30" s="347"/>
      <c r="Q30" s="347"/>
      <c r="R30" s="335"/>
      <c r="S30" s="328"/>
      <c r="T30" s="330"/>
      <c r="V30" s="1"/>
      <c r="AB30" s="37"/>
      <c r="AC30" s="37"/>
      <c r="AD30" s="37"/>
      <c r="AE30" s="37"/>
      <c r="AF30" s="37"/>
      <c r="AI30" s="1"/>
      <c r="AJ30" s="1"/>
      <c r="AK30" s="1"/>
      <c r="AL30" s="1"/>
      <c r="AM30" s="1"/>
    </row>
    <row r="31" spans="2:39" ht="13.5">
      <c r="B31" s="54" t="s">
        <v>24</v>
      </c>
      <c r="C31" s="329"/>
      <c r="D31" s="329"/>
      <c r="E31" s="336"/>
      <c r="F31" s="331"/>
      <c r="G31" s="265">
        <f>C176</f>
        <v>1063.97</v>
      </c>
      <c r="H31" s="329"/>
      <c r="I31" s="329"/>
      <c r="J31" s="329"/>
      <c r="K31" s="329"/>
      <c r="L31" s="336"/>
      <c r="M31" s="345"/>
      <c r="N31" s="336"/>
      <c r="O31" s="255">
        <f>G31+L29+M29+N29</f>
        <v>1064.03</v>
      </c>
      <c r="P31" s="348"/>
      <c r="Q31" s="348"/>
      <c r="R31" s="336"/>
      <c r="S31" s="329"/>
      <c r="T31" s="331"/>
      <c r="V31" s="1"/>
      <c r="AB31" s="37"/>
      <c r="AC31" s="37"/>
      <c r="AD31" s="37"/>
      <c r="AE31" s="37"/>
      <c r="AF31" s="37"/>
      <c r="AI31" s="1"/>
      <c r="AJ31" s="1"/>
      <c r="AK31" s="1"/>
      <c r="AL31" s="1"/>
      <c r="AM31" s="1"/>
    </row>
    <row r="32" spans="2:39" ht="25.5" customHeight="1">
      <c r="B32" s="291" t="s">
        <v>38</v>
      </c>
      <c r="C32" s="332" t="s">
        <v>113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4"/>
      <c r="V32" s="1"/>
      <c r="AB32" s="37"/>
      <c r="AC32" s="37"/>
      <c r="AD32" s="37"/>
      <c r="AE32" s="37"/>
      <c r="AF32" s="37"/>
      <c r="AI32" s="1"/>
      <c r="AJ32" s="1"/>
      <c r="AK32" s="1"/>
      <c r="AL32" s="1"/>
      <c r="AM32" s="1"/>
    </row>
    <row r="33" spans="2:34" s="68" customFormat="1" ht="13.5">
      <c r="B33" s="59"/>
      <c r="C33" s="292"/>
      <c r="D33" s="292"/>
      <c r="E33" s="292"/>
      <c r="F33" s="293"/>
      <c r="G33" s="292"/>
      <c r="H33" s="292"/>
      <c r="I33" s="292"/>
      <c r="J33" s="292"/>
      <c r="K33" s="292"/>
      <c r="L33" s="292"/>
      <c r="M33" s="292"/>
      <c r="N33" s="292"/>
      <c r="O33" s="294"/>
      <c r="P33" s="294"/>
      <c r="Q33" s="292"/>
      <c r="R33" s="292"/>
      <c r="AB33" s="69"/>
      <c r="AC33" s="69"/>
      <c r="AD33" s="69"/>
      <c r="AE33" s="69"/>
      <c r="AF33" s="69"/>
      <c r="AG33" s="69"/>
      <c r="AH33" s="69"/>
    </row>
    <row r="34" spans="6:39" ht="13.5"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V34" s="1"/>
      <c r="AB34" s="37"/>
      <c r="AC34" s="37"/>
      <c r="AD34" s="37"/>
      <c r="AE34" s="37"/>
      <c r="AF34" s="37"/>
      <c r="AI34" s="1"/>
      <c r="AJ34" s="1"/>
      <c r="AK34" s="1"/>
      <c r="AL34" s="1"/>
      <c r="AM34" s="1"/>
    </row>
    <row r="35" spans="2:39" ht="24" customHeight="1">
      <c r="B35" s="283" t="s">
        <v>52</v>
      </c>
      <c r="C35" s="296"/>
      <c r="D35" s="296"/>
      <c r="E35" s="296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V35" s="1"/>
      <c r="AB35" s="37"/>
      <c r="AC35" s="37"/>
      <c r="AD35" s="37"/>
      <c r="AE35" s="37"/>
      <c r="AF35" s="37"/>
      <c r="AI35" s="1"/>
      <c r="AJ35" s="1"/>
      <c r="AK35" s="1"/>
      <c r="AL35" s="1"/>
      <c r="AM35" s="1"/>
    </row>
    <row r="36" spans="2:39" ht="15" customHeight="1">
      <c r="B36" s="105" t="s">
        <v>44</v>
      </c>
      <c r="C36" s="296"/>
      <c r="D36" s="296"/>
      <c r="E36" s="296"/>
      <c r="F36" s="340" t="s">
        <v>28</v>
      </c>
      <c r="G36" s="295"/>
      <c r="H36" s="295"/>
      <c r="I36" s="295"/>
      <c r="J36" s="295"/>
      <c r="K36" s="295"/>
      <c r="L36" s="295"/>
      <c r="M36" s="295"/>
      <c r="N36" s="295"/>
      <c r="O36" s="340" t="s">
        <v>47</v>
      </c>
      <c r="P36" s="284"/>
      <c r="Q36" s="295"/>
      <c r="R36" s="295"/>
      <c r="S36" s="295"/>
      <c r="T36" s="340" t="s">
        <v>30</v>
      </c>
      <c r="V36" s="1"/>
      <c r="AB36" s="37"/>
      <c r="AC36" s="37"/>
      <c r="AD36" s="37"/>
      <c r="AE36" s="37"/>
      <c r="AF36" s="37"/>
      <c r="AI36" s="1"/>
      <c r="AJ36" s="1"/>
      <c r="AK36" s="1"/>
      <c r="AL36" s="1"/>
      <c r="AM36" s="1"/>
    </row>
    <row r="37" spans="2:39" ht="15" customHeight="1">
      <c r="B37" s="110" t="s">
        <v>37</v>
      </c>
      <c r="C37" s="296"/>
      <c r="D37" s="296"/>
      <c r="E37" s="296"/>
      <c r="F37" s="341"/>
      <c r="G37" s="295"/>
      <c r="H37" s="295"/>
      <c r="I37" s="295"/>
      <c r="J37" s="295"/>
      <c r="K37" s="295"/>
      <c r="L37" s="295"/>
      <c r="M37" s="295"/>
      <c r="N37" s="295"/>
      <c r="O37" s="341"/>
      <c r="P37" s="284"/>
      <c r="Q37" s="295"/>
      <c r="R37" s="295"/>
      <c r="S37" s="295"/>
      <c r="T37" s="341"/>
      <c r="V37" s="1"/>
      <c r="AB37" s="37"/>
      <c r="AC37" s="37"/>
      <c r="AD37" s="37"/>
      <c r="AE37" s="37"/>
      <c r="AF37" s="37"/>
      <c r="AI37" s="1"/>
      <c r="AJ37" s="1"/>
      <c r="AK37" s="1"/>
      <c r="AL37" s="1"/>
      <c r="AM37" s="1"/>
    </row>
    <row r="38" spans="2:39" ht="15" customHeight="1">
      <c r="B38" s="103" t="s">
        <v>118</v>
      </c>
      <c r="C38" s="107" t="s">
        <v>13</v>
      </c>
      <c r="D38" s="82" t="s">
        <v>14</v>
      </c>
      <c r="E38" s="82" t="s">
        <v>0</v>
      </c>
      <c r="F38" s="343"/>
      <c r="G38" s="111" t="s">
        <v>17</v>
      </c>
      <c r="H38" s="34" t="s">
        <v>18</v>
      </c>
      <c r="I38" s="34" t="s">
        <v>6</v>
      </c>
      <c r="J38" s="34" t="s">
        <v>5</v>
      </c>
      <c r="K38" s="34" t="s">
        <v>1</v>
      </c>
      <c r="L38" s="286" t="s">
        <v>26</v>
      </c>
      <c r="M38" s="287" t="s">
        <v>27</v>
      </c>
      <c r="N38" s="286" t="s">
        <v>110</v>
      </c>
      <c r="O38" s="343"/>
      <c r="P38" s="286" t="s">
        <v>3</v>
      </c>
      <c r="Q38" s="111" t="s">
        <v>4</v>
      </c>
      <c r="R38" s="106" t="s">
        <v>2</v>
      </c>
      <c r="S38" s="106" t="s">
        <v>19</v>
      </c>
      <c r="T38" s="343"/>
      <c r="V38" s="1"/>
      <c r="AB38" s="37"/>
      <c r="AC38" s="37"/>
      <c r="AD38" s="37"/>
      <c r="AE38" s="37"/>
      <c r="AF38" s="37"/>
      <c r="AI38" s="1"/>
      <c r="AJ38" s="1"/>
      <c r="AK38" s="1"/>
      <c r="AL38" s="1"/>
      <c r="AM38" s="1"/>
    </row>
    <row r="39" spans="2:39" ht="13.5">
      <c r="B39" s="16" t="s">
        <v>35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6"/>
      <c r="O39" s="28"/>
      <c r="P39" s="28"/>
      <c r="Q39" s="25"/>
      <c r="R39" s="26"/>
      <c r="S39" s="35"/>
      <c r="T39" s="35"/>
      <c r="V39" s="1"/>
      <c r="AG39" s="1"/>
      <c r="AH39" s="1"/>
      <c r="AI39" s="1"/>
      <c r="AJ39" s="1"/>
      <c r="AK39" s="1"/>
      <c r="AL39" s="1"/>
      <c r="AM39" s="1"/>
    </row>
    <row r="40" spans="2:39" ht="13.5">
      <c r="B40" s="6" t="s">
        <v>25</v>
      </c>
      <c r="C40" s="328">
        <f>ROUND(B14*C170,6)</f>
        <v>0.197884</v>
      </c>
      <c r="D40" s="328">
        <f>ROUND(B14*C171,6)</f>
        <v>0.03</v>
      </c>
      <c r="E40" s="328">
        <f>C172</f>
        <v>0.007946</v>
      </c>
      <c r="F40" s="353">
        <f>SUM(C40:E45)</f>
        <v>0.23583</v>
      </c>
      <c r="G40" s="327" t="s">
        <v>29</v>
      </c>
      <c r="H40" s="297">
        <f aca="true" t="shared" si="2" ref="H40:H45">D177</f>
        <v>0</v>
      </c>
      <c r="I40" s="328">
        <f>ROUND(B14*D183,6)</f>
        <v>0.041862</v>
      </c>
      <c r="J40" s="328">
        <f>C184</f>
        <v>0.001186</v>
      </c>
      <c r="K40" s="328">
        <f>C185</f>
        <v>0.000339</v>
      </c>
      <c r="L40" s="327" t="s">
        <v>29</v>
      </c>
      <c r="M40" s="327" t="s">
        <v>29</v>
      </c>
      <c r="N40" s="327" t="s">
        <v>29</v>
      </c>
      <c r="O40" s="298">
        <f>H40+I40+J40+K40</f>
        <v>0.043387</v>
      </c>
      <c r="P40" s="328">
        <f>D190</f>
        <v>0.001336</v>
      </c>
      <c r="Q40" s="349">
        <f>C191</f>
        <v>0.017236</v>
      </c>
      <c r="R40" s="299">
        <f aca="true" t="shared" si="3" ref="R40:R45">C192</f>
        <v>0.00222</v>
      </c>
      <c r="S40" s="328">
        <f>C198</f>
        <v>0.0025640000000000003</v>
      </c>
      <c r="T40" s="289">
        <f>P40+Q40+R40+S40</f>
        <v>0.023356000000000002</v>
      </c>
      <c r="V40" s="1"/>
      <c r="AG40" s="1"/>
      <c r="AH40" s="1"/>
      <c r="AI40" s="1"/>
      <c r="AJ40" s="1"/>
      <c r="AK40" s="1"/>
      <c r="AL40" s="1"/>
      <c r="AM40" s="1"/>
    </row>
    <row r="41" spans="2:39" ht="13.5">
      <c r="B41" s="6" t="s">
        <v>111</v>
      </c>
      <c r="C41" s="328"/>
      <c r="D41" s="328"/>
      <c r="E41" s="328"/>
      <c r="F41" s="353"/>
      <c r="G41" s="327"/>
      <c r="H41" s="297">
        <f t="shared" si="2"/>
        <v>0.060161</v>
      </c>
      <c r="I41" s="328"/>
      <c r="J41" s="328"/>
      <c r="K41" s="328"/>
      <c r="L41" s="327"/>
      <c r="M41" s="327"/>
      <c r="N41" s="327"/>
      <c r="O41" s="298">
        <f>H41+I40+J40+K40</f>
        <v>0.10354800000000002</v>
      </c>
      <c r="P41" s="328"/>
      <c r="Q41" s="349"/>
      <c r="R41" s="299">
        <f t="shared" si="3"/>
        <v>0.04732</v>
      </c>
      <c r="S41" s="328"/>
      <c r="T41" s="289">
        <f>P40+Q40+R41+S40</f>
        <v>0.068456</v>
      </c>
      <c r="V41" s="1"/>
      <c r="AG41" s="1"/>
      <c r="AH41" s="1"/>
      <c r="AI41" s="1"/>
      <c r="AJ41" s="1"/>
      <c r="AK41" s="1"/>
      <c r="AL41" s="1"/>
      <c r="AM41" s="1"/>
    </row>
    <row r="42" spans="2:39" ht="13.5">
      <c r="B42" s="6" t="s">
        <v>8</v>
      </c>
      <c r="C42" s="328"/>
      <c r="D42" s="328"/>
      <c r="E42" s="328"/>
      <c r="F42" s="353"/>
      <c r="G42" s="327"/>
      <c r="H42" s="297">
        <f t="shared" si="2"/>
        <v>0.055064</v>
      </c>
      <c r="I42" s="328"/>
      <c r="J42" s="328"/>
      <c r="K42" s="328"/>
      <c r="L42" s="327"/>
      <c r="M42" s="327"/>
      <c r="N42" s="327"/>
      <c r="O42" s="298">
        <f>H42+I40+J40+K40</f>
        <v>0.09845100000000002</v>
      </c>
      <c r="P42" s="328"/>
      <c r="Q42" s="349"/>
      <c r="R42" s="299">
        <f t="shared" si="3"/>
        <v>0.02842</v>
      </c>
      <c r="S42" s="328"/>
      <c r="T42" s="289">
        <f>P40+Q40+R42+S40</f>
        <v>0.049556</v>
      </c>
      <c r="V42" s="1"/>
      <c r="AG42" s="1"/>
      <c r="AH42" s="1"/>
      <c r="AI42" s="1"/>
      <c r="AJ42" s="1"/>
      <c r="AK42" s="1"/>
      <c r="AL42" s="1"/>
      <c r="AM42" s="1"/>
    </row>
    <row r="43" spans="2:39" ht="13.5">
      <c r="B43" s="6" t="s">
        <v>9</v>
      </c>
      <c r="C43" s="328"/>
      <c r="D43" s="328"/>
      <c r="E43" s="328"/>
      <c r="F43" s="353"/>
      <c r="G43" s="327"/>
      <c r="H43" s="297">
        <f t="shared" si="2"/>
        <v>0.055296000000000005</v>
      </c>
      <c r="I43" s="328"/>
      <c r="J43" s="328"/>
      <c r="K43" s="328"/>
      <c r="L43" s="327"/>
      <c r="M43" s="327"/>
      <c r="N43" s="327"/>
      <c r="O43" s="298">
        <f>H43+I40+J40+K40</f>
        <v>0.09868300000000002</v>
      </c>
      <c r="P43" s="328"/>
      <c r="Q43" s="349"/>
      <c r="R43" s="299">
        <f t="shared" si="3"/>
        <v>0.02322</v>
      </c>
      <c r="S43" s="328"/>
      <c r="T43" s="289">
        <f>P40+Q40+R43+S40</f>
        <v>0.04435600000000001</v>
      </c>
      <c r="V43" s="1"/>
      <c r="AG43" s="1"/>
      <c r="AH43" s="1"/>
      <c r="AI43" s="1"/>
      <c r="AJ43" s="1"/>
      <c r="AK43" s="1"/>
      <c r="AL43" s="1"/>
      <c r="AM43" s="1"/>
    </row>
    <row r="44" spans="2:39" ht="13.5">
      <c r="B44" s="6" t="s">
        <v>10</v>
      </c>
      <c r="C44" s="328"/>
      <c r="D44" s="328"/>
      <c r="E44" s="328"/>
      <c r="F44" s="353"/>
      <c r="G44" s="327"/>
      <c r="H44" s="297">
        <f t="shared" si="2"/>
        <v>0.041317000000000006</v>
      </c>
      <c r="I44" s="328"/>
      <c r="J44" s="328"/>
      <c r="K44" s="328"/>
      <c r="L44" s="327"/>
      <c r="M44" s="327"/>
      <c r="N44" s="327"/>
      <c r="O44" s="298">
        <f>H44+I40+J40+K40</f>
        <v>0.08470400000000002</v>
      </c>
      <c r="P44" s="328"/>
      <c r="Q44" s="349"/>
      <c r="R44" s="299">
        <f t="shared" si="3"/>
        <v>0.01692</v>
      </c>
      <c r="S44" s="328"/>
      <c r="T44" s="289">
        <f>P40+Q40+R44+S40</f>
        <v>0.038056000000000006</v>
      </c>
      <c r="V44" s="1"/>
      <c r="AG44" s="1"/>
      <c r="AH44" s="1"/>
      <c r="AI44" s="1"/>
      <c r="AJ44" s="1"/>
      <c r="AK44" s="1"/>
      <c r="AL44" s="1"/>
      <c r="AM44" s="1"/>
    </row>
    <row r="45" spans="2:39" ht="13.5">
      <c r="B45" s="6" t="s">
        <v>11</v>
      </c>
      <c r="C45" s="329"/>
      <c r="D45" s="329"/>
      <c r="E45" s="329"/>
      <c r="F45" s="354"/>
      <c r="G45" s="337"/>
      <c r="H45" s="297">
        <f t="shared" si="2"/>
        <v>0.020929000000000003</v>
      </c>
      <c r="I45" s="329"/>
      <c r="J45" s="329"/>
      <c r="K45" s="329"/>
      <c r="L45" s="337"/>
      <c r="M45" s="337"/>
      <c r="N45" s="337"/>
      <c r="O45" s="298">
        <f>H45+I40+J40+K40</f>
        <v>0.06431600000000003</v>
      </c>
      <c r="P45" s="329"/>
      <c r="Q45" s="350"/>
      <c r="R45" s="300">
        <f t="shared" si="3"/>
        <v>0.007719999999999999</v>
      </c>
      <c r="S45" s="329"/>
      <c r="T45" s="289">
        <f>P40+Q40+R45+S40</f>
        <v>0.028856000000000003</v>
      </c>
      <c r="V45" s="1"/>
      <c r="AG45" s="1"/>
      <c r="AH45" s="1"/>
      <c r="AI45" s="1"/>
      <c r="AJ45" s="1"/>
      <c r="AK45" s="1"/>
      <c r="AL45" s="1"/>
      <c r="AM45" s="1"/>
    </row>
    <row r="46" spans="2:39" ht="13.5">
      <c r="B46" s="55" t="s">
        <v>34</v>
      </c>
      <c r="C46" s="48"/>
      <c r="D46" s="72"/>
      <c r="E46" s="48"/>
      <c r="F46" s="290"/>
      <c r="G46" s="301"/>
      <c r="H46" s="48"/>
      <c r="I46" s="52"/>
      <c r="J46" s="48"/>
      <c r="K46" s="48"/>
      <c r="L46" s="48"/>
      <c r="M46" s="48"/>
      <c r="N46" s="48"/>
      <c r="O46" s="290"/>
      <c r="P46" s="290"/>
      <c r="Q46" s="72"/>
      <c r="R46" s="52"/>
      <c r="S46" s="36"/>
      <c r="T46" s="36"/>
      <c r="V46" s="1"/>
      <c r="AB46" s="37"/>
      <c r="AC46" s="37"/>
      <c r="AD46" s="37"/>
      <c r="AE46" s="37"/>
      <c r="AF46" s="37"/>
      <c r="AI46" s="1"/>
      <c r="AJ46" s="1"/>
      <c r="AK46" s="1"/>
      <c r="AL46" s="1"/>
      <c r="AM46" s="1"/>
    </row>
    <row r="47" spans="2:39" ht="13.5">
      <c r="B47" s="56" t="s">
        <v>45</v>
      </c>
      <c r="C47" s="327" t="s">
        <v>29</v>
      </c>
      <c r="D47" s="327" t="s">
        <v>29</v>
      </c>
      <c r="E47" s="335">
        <f>E172</f>
        <v>82.39</v>
      </c>
      <c r="F47" s="330">
        <f>SUM(C47:E49)</f>
        <v>82.39</v>
      </c>
      <c r="G47" s="302">
        <f>D174</f>
        <v>58.47</v>
      </c>
      <c r="H47" s="327" t="s">
        <v>29</v>
      </c>
      <c r="I47" s="327" t="s">
        <v>29</v>
      </c>
      <c r="J47" s="327" t="s">
        <v>29</v>
      </c>
      <c r="K47" s="327" t="s">
        <v>29</v>
      </c>
      <c r="L47" s="335">
        <f>D186</f>
        <v>0</v>
      </c>
      <c r="M47" s="335">
        <f>D187</f>
        <v>0</v>
      </c>
      <c r="N47" s="335">
        <f>D188</f>
        <v>0</v>
      </c>
      <c r="O47" s="254">
        <f>G47+L47+M47+N47</f>
        <v>58.47</v>
      </c>
      <c r="P47" s="346" t="s">
        <v>29</v>
      </c>
      <c r="Q47" s="346" t="s">
        <v>29</v>
      </c>
      <c r="R47" s="335">
        <f>D192</f>
        <v>-26.13</v>
      </c>
      <c r="S47" s="327" t="s">
        <v>29</v>
      </c>
      <c r="T47" s="330">
        <f>R47</f>
        <v>-26.13</v>
      </c>
      <c r="V47" s="1"/>
      <c r="AB47" s="37"/>
      <c r="AC47" s="37"/>
      <c r="AD47" s="37"/>
      <c r="AE47" s="37"/>
      <c r="AF47" s="37"/>
      <c r="AI47" s="1"/>
      <c r="AJ47" s="1"/>
      <c r="AK47" s="1"/>
      <c r="AL47" s="1"/>
      <c r="AM47" s="1"/>
    </row>
    <row r="48" spans="2:39" ht="13.5">
      <c r="B48" s="56" t="s">
        <v>23</v>
      </c>
      <c r="C48" s="328"/>
      <c r="D48" s="328"/>
      <c r="E48" s="335"/>
      <c r="F48" s="330"/>
      <c r="G48" s="302">
        <f>D175</f>
        <v>419.22</v>
      </c>
      <c r="H48" s="328"/>
      <c r="I48" s="328"/>
      <c r="J48" s="328"/>
      <c r="K48" s="328"/>
      <c r="L48" s="335"/>
      <c r="M48" s="335"/>
      <c r="N48" s="335"/>
      <c r="O48" s="254">
        <f>G48+L47+M47+N47</f>
        <v>419.22</v>
      </c>
      <c r="P48" s="347"/>
      <c r="Q48" s="347"/>
      <c r="R48" s="335"/>
      <c r="S48" s="328"/>
      <c r="T48" s="330"/>
      <c r="V48" s="1"/>
      <c r="AB48" s="37"/>
      <c r="AC48" s="37"/>
      <c r="AD48" s="37"/>
      <c r="AE48" s="37"/>
      <c r="AF48" s="37"/>
      <c r="AI48" s="1"/>
      <c r="AJ48" s="1"/>
      <c r="AK48" s="1"/>
      <c r="AL48" s="1"/>
      <c r="AM48" s="1"/>
    </row>
    <row r="49" spans="2:39" ht="13.5">
      <c r="B49" s="54" t="s">
        <v>24</v>
      </c>
      <c r="C49" s="329"/>
      <c r="D49" s="329"/>
      <c r="E49" s="336"/>
      <c r="F49" s="331"/>
      <c r="G49" s="303">
        <f>D176</f>
        <v>915.22</v>
      </c>
      <c r="H49" s="329"/>
      <c r="I49" s="329"/>
      <c r="J49" s="329"/>
      <c r="K49" s="329"/>
      <c r="L49" s="336"/>
      <c r="M49" s="336"/>
      <c r="N49" s="336"/>
      <c r="O49" s="255">
        <f>G49+L47+M47+N47</f>
        <v>915.22</v>
      </c>
      <c r="P49" s="348"/>
      <c r="Q49" s="348"/>
      <c r="R49" s="336"/>
      <c r="S49" s="329"/>
      <c r="T49" s="331"/>
      <c r="V49" s="1"/>
      <c r="AB49" s="37"/>
      <c r="AC49" s="37"/>
      <c r="AD49" s="37"/>
      <c r="AE49" s="37"/>
      <c r="AF49" s="37"/>
      <c r="AI49" s="1"/>
      <c r="AJ49" s="1"/>
      <c r="AK49" s="1"/>
      <c r="AL49" s="1"/>
      <c r="AM49" s="1"/>
    </row>
    <row r="50" spans="2:39" ht="25.5" customHeight="1">
      <c r="B50" s="291" t="s">
        <v>38</v>
      </c>
      <c r="C50" s="332" t="s">
        <v>113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4"/>
      <c r="V50" s="1"/>
      <c r="AB50" s="37"/>
      <c r="AC50" s="37"/>
      <c r="AD50" s="37"/>
      <c r="AE50" s="37"/>
      <c r="AF50" s="37"/>
      <c r="AI50" s="1"/>
      <c r="AJ50" s="1"/>
      <c r="AK50" s="1"/>
      <c r="AL50" s="1"/>
      <c r="AM50" s="1"/>
    </row>
    <row r="51" spans="2:39" ht="13.5">
      <c r="B51" s="304"/>
      <c r="C51" s="305"/>
      <c r="D51" s="305"/>
      <c r="E51" s="305"/>
      <c r="F51" s="306"/>
      <c r="G51" s="305"/>
      <c r="H51" s="305"/>
      <c r="I51" s="305"/>
      <c r="J51" s="305"/>
      <c r="K51" s="305"/>
      <c r="L51" s="305"/>
      <c r="M51" s="305"/>
      <c r="N51" s="305"/>
      <c r="O51" s="306"/>
      <c r="P51" s="306"/>
      <c r="Q51" s="305"/>
      <c r="R51" s="305"/>
      <c r="V51" s="1"/>
      <c r="AB51" s="37"/>
      <c r="AC51" s="37"/>
      <c r="AD51" s="37"/>
      <c r="AE51" s="37"/>
      <c r="AF51" s="37"/>
      <c r="AI51" s="1"/>
      <c r="AJ51" s="1"/>
      <c r="AK51" s="1"/>
      <c r="AL51" s="1"/>
      <c r="AM51" s="1"/>
    </row>
    <row r="52" spans="2:34" s="68" customFormat="1" ht="13.5">
      <c r="B52" s="307"/>
      <c r="C52" s="292"/>
      <c r="D52" s="292"/>
      <c r="E52" s="292"/>
      <c r="F52" s="308"/>
      <c r="G52" s="292"/>
      <c r="H52" s="292"/>
      <c r="I52" s="292"/>
      <c r="J52" s="292"/>
      <c r="K52" s="292"/>
      <c r="L52" s="292"/>
      <c r="M52" s="292"/>
      <c r="N52" s="292"/>
      <c r="O52" s="308"/>
      <c r="P52" s="308"/>
      <c r="Q52" s="292"/>
      <c r="R52" s="292"/>
      <c r="AB52" s="69"/>
      <c r="AC52" s="69"/>
      <c r="AD52" s="69"/>
      <c r="AE52" s="69"/>
      <c r="AF52" s="69"/>
      <c r="AG52" s="69"/>
      <c r="AH52" s="69"/>
    </row>
    <row r="53" spans="2:34" s="68" customFormat="1" ht="24" customHeight="1">
      <c r="B53" s="283" t="s">
        <v>53</v>
      </c>
      <c r="C53" s="292"/>
      <c r="D53" s="292"/>
      <c r="E53" s="292"/>
      <c r="F53" s="308"/>
      <c r="G53" s="292"/>
      <c r="H53" s="292"/>
      <c r="I53" s="292"/>
      <c r="J53" s="292"/>
      <c r="K53" s="292"/>
      <c r="L53" s="292"/>
      <c r="M53" s="292"/>
      <c r="N53" s="292"/>
      <c r="O53" s="308"/>
      <c r="P53" s="308"/>
      <c r="Q53" s="292"/>
      <c r="R53" s="292"/>
      <c r="AB53" s="69"/>
      <c r="AC53" s="69"/>
      <c r="AD53" s="69"/>
      <c r="AE53" s="69"/>
      <c r="AF53" s="69"/>
      <c r="AG53" s="69"/>
      <c r="AH53" s="69"/>
    </row>
    <row r="54" spans="2:34" s="68" customFormat="1" ht="15" customHeight="1">
      <c r="B54" s="105" t="s">
        <v>44</v>
      </c>
      <c r="C54" s="292"/>
      <c r="D54" s="292"/>
      <c r="E54" s="292"/>
      <c r="F54" s="340" t="s">
        <v>28</v>
      </c>
      <c r="G54" s="292"/>
      <c r="H54" s="292"/>
      <c r="I54" s="292"/>
      <c r="J54" s="292"/>
      <c r="K54" s="292"/>
      <c r="L54" s="292"/>
      <c r="M54" s="292"/>
      <c r="N54" s="292"/>
      <c r="O54" s="340" t="s">
        <v>47</v>
      </c>
      <c r="P54" s="284"/>
      <c r="Q54" s="292"/>
      <c r="R54" s="292"/>
      <c r="T54" s="340" t="s">
        <v>30</v>
      </c>
      <c r="AB54" s="69"/>
      <c r="AC54" s="69"/>
      <c r="AD54" s="69"/>
      <c r="AE54" s="69"/>
      <c r="AF54" s="69"/>
      <c r="AG54" s="69"/>
      <c r="AH54" s="69"/>
    </row>
    <row r="55" spans="2:39" ht="15" customHeight="1">
      <c r="B55" s="110" t="s">
        <v>39</v>
      </c>
      <c r="C55" s="296"/>
      <c r="D55" s="296"/>
      <c r="E55" s="296"/>
      <c r="F55" s="341"/>
      <c r="G55" s="295"/>
      <c r="H55" s="295"/>
      <c r="I55" s="295"/>
      <c r="J55" s="295"/>
      <c r="K55" s="295"/>
      <c r="L55" s="295"/>
      <c r="M55" s="295"/>
      <c r="N55" s="295"/>
      <c r="O55" s="341"/>
      <c r="P55" s="284"/>
      <c r="Q55" s="295"/>
      <c r="R55" s="295"/>
      <c r="S55" s="295"/>
      <c r="T55" s="341"/>
      <c r="V55" s="1"/>
      <c r="AB55" s="37"/>
      <c r="AC55" s="37"/>
      <c r="AD55" s="37"/>
      <c r="AE55" s="37"/>
      <c r="AF55" s="37"/>
      <c r="AI55" s="1"/>
      <c r="AJ55" s="1"/>
      <c r="AK55" s="1"/>
      <c r="AL55" s="1"/>
      <c r="AM55" s="1"/>
    </row>
    <row r="56" spans="2:39" ht="15" customHeight="1">
      <c r="B56" s="103" t="s">
        <v>118</v>
      </c>
      <c r="C56" s="107" t="s">
        <v>13</v>
      </c>
      <c r="D56" s="82" t="s">
        <v>14</v>
      </c>
      <c r="E56" s="82" t="s">
        <v>0</v>
      </c>
      <c r="F56" s="343"/>
      <c r="G56" s="111" t="s">
        <v>17</v>
      </c>
      <c r="H56" s="34" t="s">
        <v>18</v>
      </c>
      <c r="I56" s="34" t="s">
        <v>6</v>
      </c>
      <c r="J56" s="34" t="s">
        <v>5</v>
      </c>
      <c r="K56" s="34" t="s">
        <v>1</v>
      </c>
      <c r="L56" s="286" t="s">
        <v>26</v>
      </c>
      <c r="M56" s="287" t="s">
        <v>27</v>
      </c>
      <c r="N56" s="286" t="s">
        <v>110</v>
      </c>
      <c r="O56" s="343"/>
      <c r="P56" s="286" t="s">
        <v>3</v>
      </c>
      <c r="Q56" s="111" t="s">
        <v>4</v>
      </c>
      <c r="R56" s="106" t="s">
        <v>2</v>
      </c>
      <c r="S56" s="106" t="s">
        <v>19</v>
      </c>
      <c r="T56" s="343"/>
      <c r="V56" s="1"/>
      <c r="AB56" s="37"/>
      <c r="AC56" s="37"/>
      <c r="AD56" s="37"/>
      <c r="AE56" s="37"/>
      <c r="AF56" s="37"/>
      <c r="AI56" s="1"/>
      <c r="AJ56" s="1"/>
      <c r="AK56" s="1"/>
      <c r="AL56" s="1"/>
      <c r="AM56" s="1"/>
    </row>
    <row r="57" spans="2:39" ht="13.5">
      <c r="B57" s="16" t="s">
        <v>35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31"/>
      <c r="O57" s="21"/>
      <c r="P57" s="21"/>
      <c r="Q57" s="30"/>
      <c r="R57" s="31"/>
      <c r="S57" s="35"/>
      <c r="T57" s="35"/>
      <c r="V57" s="1"/>
      <c r="AE57" s="37"/>
      <c r="AF57" s="37"/>
      <c r="AI57" s="1"/>
      <c r="AJ57" s="1"/>
      <c r="AK57" s="1"/>
      <c r="AL57" s="1"/>
      <c r="AM57" s="1"/>
    </row>
    <row r="58" spans="2:39" ht="13.5">
      <c r="B58" s="6" t="s">
        <v>25</v>
      </c>
      <c r="C58" s="328">
        <f>ROUND(B14*C170,6)</f>
        <v>0.197884</v>
      </c>
      <c r="D58" s="328">
        <f>ROUND(B14*C171,6)</f>
        <v>0.03</v>
      </c>
      <c r="E58" s="328">
        <f>C172</f>
        <v>0.007946</v>
      </c>
      <c r="F58" s="338">
        <f>SUM(C58:E63)</f>
        <v>0.23583</v>
      </c>
      <c r="G58" s="327" t="s">
        <v>29</v>
      </c>
      <c r="H58" s="309">
        <f aca="true" t="shared" si="4" ref="H58:H63">E177</f>
        <v>0</v>
      </c>
      <c r="I58" s="328">
        <f>ROUND(B14*E183,6)</f>
        <v>0.041862</v>
      </c>
      <c r="J58" s="328">
        <f>C184</f>
        <v>0.001186</v>
      </c>
      <c r="K58" s="328">
        <f>C185</f>
        <v>0.000339</v>
      </c>
      <c r="L58" s="327" t="s">
        <v>29</v>
      </c>
      <c r="M58" s="327" t="s">
        <v>29</v>
      </c>
      <c r="N58" s="327" t="s">
        <v>29</v>
      </c>
      <c r="O58" s="289">
        <f>H58+I58+J58+K58</f>
        <v>0.043387</v>
      </c>
      <c r="P58" s="328">
        <f>D190</f>
        <v>0.001336</v>
      </c>
      <c r="Q58" s="349">
        <f>C191</f>
        <v>0.017236</v>
      </c>
      <c r="R58" s="261">
        <f aca="true" t="shared" si="5" ref="R58:R63">C192</f>
        <v>0.00222</v>
      </c>
      <c r="S58" s="328">
        <f>C198</f>
        <v>0.0025640000000000003</v>
      </c>
      <c r="T58" s="289">
        <f>P58+Q58+R58+S58</f>
        <v>0.023356000000000002</v>
      </c>
      <c r="V58" s="1"/>
      <c r="AE58" s="37"/>
      <c r="AF58" s="37"/>
      <c r="AI58" s="1"/>
      <c r="AJ58" s="1"/>
      <c r="AK58" s="1"/>
      <c r="AL58" s="1"/>
      <c r="AM58" s="1"/>
    </row>
    <row r="59" spans="2:39" ht="13.5">
      <c r="B59" s="6" t="s">
        <v>111</v>
      </c>
      <c r="C59" s="328"/>
      <c r="D59" s="328"/>
      <c r="E59" s="328"/>
      <c r="F59" s="338"/>
      <c r="G59" s="327"/>
      <c r="H59" s="309">
        <f t="shared" si="4"/>
        <v>0.083191</v>
      </c>
      <c r="I59" s="328"/>
      <c r="J59" s="328"/>
      <c r="K59" s="328"/>
      <c r="L59" s="327"/>
      <c r="M59" s="327"/>
      <c r="N59" s="327"/>
      <c r="O59" s="289">
        <f>H59+I58+J58+K58</f>
        <v>0.126578</v>
      </c>
      <c r="P59" s="328"/>
      <c r="Q59" s="349"/>
      <c r="R59" s="261">
        <f t="shared" si="5"/>
        <v>0.04732</v>
      </c>
      <c r="S59" s="328"/>
      <c r="T59" s="289">
        <f>P58+Q58+R59+S58</f>
        <v>0.068456</v>
      </c>
      <c r="V59" s="1"/>
      <c r="AE59" s="37"/>
      <c r="AF59" s="37"/>
      <c r="AI59" s="1"/>
      <c r="AJ59" s="1"/>
      <c r="AK59" s="1"/>
      <c r="AL59" s="1"/>
      <c r="AM59" s="1"/>
    </row>
    <row r="60" spans="2:39" ht="13.5">
      <c r="B60" s="6" t="s">
        <v>8</v>
      </c>
      <c r="C60" s="328"/>
      <c r="D60" s="328"/>
      <c r="E60" s="328"/>
      <c r="F60" s="338"/>
      <c r="G60" s="327"/>
      <c r="H60" s="309">
        <f t="shared" si="4"/>
        <v>0.076143</v>
      </c>
      <c r="I60" s="328"/>
      <c r="J60" s="328"/>
      <c r="K60" s="328"/>
      <c r="L60" s="327"/>
      <c r="M60" s="327"/>
      <c r="N60" s="327"/>
      <c r="O60" s="289">
        <f>H60+I58+J58+K58</f>
        <v>0.11953000000000001</v>
      </c>
      <c r="P60" s="328"/>
      <c r="Q60" s="349"/>
      <c r="R60" s="261">
        <f t="shared" si="5"/>
        <v>0.02842</v>
      </c>
      <c r="S60" s="328"/>
      <c r="T60" s="289">
        <f>P58+Q58+R60+S58</f>
        <v>0.049556</v>
      </c>
      <c r="V60" s="1"/>
      <c r="AE60" s="37"/>
      <c r="AF60" s="37"/>
      <c r="AI60" s="1"/>
      <c r="AJ60" s="1"/>
      <c r="AK60" s="1"/>
      <c r="AL60" s="1"/>
      <c r="AM60" s="1"/>
    </row>
    <row r="61" spans="2:39" ht="13.5">
      <c r="B61" s="6" t="s">
        <v>9</v>
      </c>
      <c r="C61" s="328"/>
      <c r="D61" s="328"/>
      <c r="E61" s="328"/>
      <c r="F61" s="338"/>
      <c r="G61" s="327"/>
      <c r="H61" s="309">
        <f t="shared" si="4"/>
        <v>0.076463</v>
      </c>
      <c r="I61" s="328"/>
      <c r="J61" s="328"/>
      <c r="K61" s="328"/>
      <c r="L61" s="327"/>
      <c r="M61" s="327"/>
      <c r="N61" s="327"/>
      <c r="O61" s="289">
        <f>H61+I58+J58+K58</f>
        <v>0.11985000000000003</v>
      </c>
      <c r="P61" s="328"/>
      <c r="Q61" s="349"/>
      <c r="R61" s="261">
        <f t="shared" si="5"/>
        <v>0.02322</v>
      </c>
      <c r="S61" s="328"/>
      <c r="T61" s="289">
        <f>P58+Q58+R61+S58</f>
        <v>0.04435600000000001</v>
      </c>
      <c r="V61" s="1"/>
      <c r="AE61" s="37"/>
      <c r="AF61" s="37"/>
      <c r="AI61" s="1"/>
      <c r="AJ61" s="1"/>
      <c r="AK61" s="1"/>
      <c r="AL61" s="1"/>
      <c r="AM61" s="1"/>
    </row>
    <row r="62" spans="2:39" ht="13.5">
      <c r="B62" s="6" t="s">
        <v>10</v>
      </c>
      <c r="C62" s="328"/>
      <c r="D62" s="328"/>
      <c r="E62" s="328"/>
      <c r="F62" s="338"/>
      <c r="G62" s="327"/>
      <c r="H62" s="309">
        <f t="shared" si="4"/>
        <v>0.057134</v>
      </c>
      <c r="I62" s="328"/>
      <c r="J62" s="328"/>
      <c r="K62" s="328"/>
      <c r="L62" s="327"/>
      <c r="M62" s="327"/>
      <c r="N62" s="327"/>
      <c r="O62" s="289">
        <f>H62+I58+J58+K58</f>
        <v>0.10052100000000001</v>
      </c>
      <c r="P62" s="328"/>
      <c r="Q62" s="349"/>
      <c r="R62" s="261">
        <f t="shared" si="5"/>
        <v>0.01692</v>
      </c>
      <c r="S62" s="328"/>
      <c r="T62" s="289">
        <f>P58+Q58+R62+S58</f>
        <v>0.038056000000000006</v>
      </c>
      <c r="V62" s="1"/>
      <c r="AE62" s="37"/>
      <c r="AF62" s="37"/>
      <c r="AI62" s="1"/>
      <c r="AJ62" s="1"/>
      <c r="AK62" s="1"/>
      <c r="AL62" s="1"/>
      <c r="AM62" s="1"/>
    </row>
    <row r="63" spans="2:39" ht="13.5">
      <c r="B63" s="6" t="s">
        <v>11</v>
      </c>
      <c r="C63" s="329"/>
      <c r="D63" s="329"/>
      <c r="E63" s="329"/>
      <c r="F63" s="339"/>
      <c r="G63" s="337"/>
      <c r="H63" s="309">
        <f t="shared" si="4"/>
        <v>0.028940999999999998</v>
      </c>
      <c r="I63" s="329"/>
      <c r="J63" s="329"/>
      <c r="K63" s="329"/>
      <c r="L63" s="337"/>
      <c r="M63" s="337"/>
      <c r="N63" s="337"/>
      <c r="O63" s="289">
        <f>H63+I58+J58+K58</f>
        <v>0.07232800000000002</v>
      </c>
      <c r="P63" s="329"/>
      <c r="Q63" s="350"/>
      <c r="R63" s="262">
        <f t="shared" si="5"/>
        <v>0.007719999999999999</v>
      </c>
      <c r="S63" s="329"/>
      <c r="T63" s="289">
        <f>P58+Q58+R63+S58</f>
        <v>0.028856000000000003</v>
      </c>
      <c r="V63" s="1"/>
      <c r="AE63" s="37"/>
      <c r="AF63" s="37"/>
      <c r="AI63" s="1"/>
      <c r="AJ63" s="1"/>
      <c r="AK63" s="1"/>
      <c r="AL63" s="1"/>
      <c r="AM63" s="1"/>
    </row>
    <row r="64" spans="2:39" ht="13.5">
      <c r="B64" s="55" t="s">
        <v>34</v>
      </c>
      <c r="C64" s="48"/>
      <c r="D64" s="52"/>
      <c r="E64" s="48"/>
      <c r="F64" s="290"/>
      <c r="G64" s="301"/>
      <c r="H64" s="48"/>
      <c r="I64" s="52"/>
      <c r="J64" s="48"/>
      <c r="K64" s="48"/>
      <c r="L64" s="48"/>
      <c r="M64" s="48"/>
      <c r="N64" s="48"/>
      <c r="O64" s="290"/>
      <c r="P64" s="290"/>
      <c r="Q64" s="72"/>
      <c r="R64" s="52"/>
      <c r="S64" s="36"/>
      <c r="T64" s="36"/>
      <c r="V64" s="1"/>
      <c r="AE64" s="37"/>
      <c r="AF64" s="37"/>
      <c r="AI64" s="1"/>
      <c r="AJ64" s="1"/>
      <c r="AK64" s="1"/>
      <c r="AL64" s="1"/>
      <c r="AM64" s="1"/>
    </row>
    <row r="65" spans="2:39" ht="13.5">
      <c r="B65" s="56" t="s">
        <v>45</v>
      </c>
      <c r="C65" s="327" t="s">
        <v>29</v>
      </c>
      <c r="D65" s="327" t="s">
        <v>29</v>
      </c>
      <c r="E65" s="335">
        <f>E172</f>
        <v>82.39</v>
      </c>
      <c r="F65" s="330">
        <f>SUM(C65:E67)</f>
        <v>82.39</v>
      </c>
      <c r="G65" s="302">
        <f>E174</f>
        <v>62.85</v>
      </c>
      <c r="H65" s="327" t="s">
        <v>29</v>
      </c>
      <c r="I65" s="327" t="s">
        <v>29</v>
      </c>
      <c r="J65" s="327" t="s">
        <v>29</v>
      </c>
      <c r="K65" s="327" t="s">
        <v>29</v>
      </c>
      <c r="L65" s="335">
        <f>E186</f>
        <v>0</v>
      </c>
      <c r="M65" s="335">
        <f>E187</f>
        <v>0</v>
      </c>
      <c r="N65" s="335">
        <f>E188</f>
        <v>0</v>
      </c>
      <c r="O65" s="254">
        <f>G65+L65+M65+N65</f>
        <v>62.85</v>
      </c>
      <c r="P65" s="346" t="s">
        <v>29</v>
      </c>
      <c r="Q65" s="346" t="s">
        <v>29</v>
      </c>
      <c r="R65" s="335">
        <f>D192</f>
        <v>-26.13</v>
      </c>
      <c r="S65" s="327" t="s">
        <v>29</v>
      </c>
      <c r="T65" s="330">
        <f>R65</f>
        <v>-26.13</v>
      </c>
      <c r="V65" s="1"/>
      <c r="AE65" s="37"/>
      <c r="AF65" s="37"/>
      <c r="AI65" s="1"/>
      <c r="AJ65" s="1"/>
      <c r="AK65" s="1"/>
      <c r="AL65" s="1"/>
      <c r="AM65" s="1"/>
    </row>
    <row r="66" spans="2:39" ht="13.5">
      <c r="B66" s="56" t="s">
        <v>23</v>
      </c>
      <c r="C66" s="328"/>
      <c r="D66" s="328"/>
      <c r="E66" s="335"/>
      <c r="F66" s="330"/>
      <c r="G66" s="302">
        <f>E175</f>
        <v>423.38000000000005</v>
      </c>
      <c r="H66" s="328"/>
      <c r="I66" s="328"/>
      <c r="J66" s="328"/>
      <c r="K66" s="328"/>
      <c r="L66" s="335"/>
      <c r="M66" s="335"/>
      <c r="N66" s="335"/>
      <c r="O66" s="254">
        <f>G66+L65+M65+N65</f>
        <v>423.38000000000005</v>
      </c>
      <c r="P66" s="347"/>
      <c r="Q66" s="347"/>
      <c r="R66" s="335"/>
      <c r="S66" s="328"/>
      <c r="T66" s="330"/>
      <c r="V66" s="1"/>
      <c r="AE66" s="37"/>
      <c r="AF66" s="37"/>
      <c r="AI66" s="1"/>
      <c r="AJ66" s="1"/>
      <c r="AK66" s="1"/>
      <c r="AL66" s="1"/>
      <c r="AM66" s="1"/>
    </row>
    <row r="67" spans="2:39" ht="13.5">
      <c r="B67" s="54" t="s">
        <v>24</v>
      </c>
      <c r="C67" s="329"/>
      <c r="D67" s="329"/>
      <c r="E67" s="336"/>
      <c r="F67" s="331"/>
      <c r="G67" s="303">
        <f>E176</f>
        <v>962.3299999999999</v>
      </c>
      <c r="H67" s="329"/>
      <c r="I67" s="329"/>
      <c r="J67" s="329"/>
      <c r="K67" s="329"/>
      <c r="L67" s="336"/>
      <c r="M67" s="336"/>
      <c r="N67" s="336"/>
      <c r="O67" s="255">
        <f>G67+L65+M65+N65</f>
        <v>962.3299999999999</v>
      </c>
      <c r="P67" s="348"/>
      <c r="Q67" s="348"/>
      <c r="R67" s="336"/>
      <c r="S67" s="329"/>
      <c r="T67" s="331"/>
      <c r="V67" s="1"/>
      <c r="AE67" s="37"/>
      <c r="AF67" s="37"/>
      <c r="AI67" s="1"/>
      <c r="AJ67" s="1"/>
      <c r="AK67" s="1"/>
      <c r="AL67" s="1"/>
      <c r="AM67" s="1"/>
    </row>
    <row r="68" spans="2:39" ht="25.5" customHeight="1">
      <c r="B68" s="291" t="s">
        <v>38</v>
      </c>
      <c r="C68" s="332" t="s">
        <v>113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4"/>
      <c r="V68" s="1"/>
      <c r="AB68" s="37"/>
      <c r="AC68" s="37"/>
      <c r="AD68" s="37"/>
      <c r="AE68" s="37"/>
      <c r="AF68" s="37"/>
      <c r="AI68" s="1"/>
      <c r="AJ68" s="1"/>
      <c r="AK68" s="1"/>
      <c r="AL68" s="1"/>
      <c r="AM68" s="1"/>
    </row>
    <row r="69" spans="2:39" ht="13.5">
      <c r="B69" s="304"/>
      <c r="C69" s="305"/>
      <c r="D69" s="305"/>
      <c r="E69" s="305"/>
      <c r="F69" s="306"/>
      <c r="G69" s="305"/>
      <c r="H69" s="305"/>
      <c r="I69" s="305"/>
      <c r="J69" s="305"/>
      <c r="K69" s="305"/>
      <c r="L69" s="305"/>
      <c r="M69" s="305"/>
      <c r="N69" s="305"/>
      <c r="O69" s="306"/>
      <c r="P69" s="306"/>
      <c r="Q69" s="305"/>
      <c r="R69" s="305"/>
      <c r="V69" s="1"/>
      <c r="AE69" s="37"/>
      <c r="AF69" s="37"/>
      <c r="AI69" s="1"/>
      <c r="AJ69" s="1"/>
      <c r="AK69" s="1"/>
      <c r="AL69" s="1"/>
      <c r="AM69" s="1"/>
    </row>
    <row r="70" spans="6:39" ht="13.5"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V70" s="1"/>
      <c r="AB70" s="37"/>
      <c r="AC70" s="37"/>
      <c r="AD70" s="37"/>
      <c r="AE70" s="37"/>
      <c r="AF70" s="37"/>
      <c r="AI70" s="1"/>
      <c r="AJ70" s="1"/>
      <c r="AK70" s="1"/>
      <c r="AL70" s="1"/>
      <c r="AM70" s="1"/>
    </row>
    <row r="71" spans="2:39" ht="24" customHeight="1">
      <c r="B71" s="283" t="s">
        <v>54</v>
      </c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V71" s="1"/>
      <c r="AB71" s="37"/>
      <c r="AC71" s="37"/>
      <c r="AD71" s="37"/>
      <c r="AE71" s="37"/>
      <c r="AF71" s="37"/>
      <c r="AI71" s="1"/>
      <c r="AJ71" s="1"/>
      <c r="AK71" s="1"/>
      <c r="AL71" s="1"/>
      <c r="AM71" s="1"/>
    </row>
    <row r="72" spans="2:39" ht="15" customHeight="1">
      <c r="B72" s="105" t="s">
        <v>44</v>
      </c>
      <c r="F72" s="340" t="s">
        <v>28</v>
      </c>
      <c r="G72" s="295"/>
      <c r="H72" s="295"/>
      <c r="I72" s="295"/>
      <c r="J72" s="295"/>
      <c r="K72" s="295"/>
      <c r="L72" s="295"/>
      <c r="M72" s="295"/>
      <c r="N72" s="295"/>
      <c r="O72" s="340" t="s">
        <v>47</v>
      </c>
      <c r="P72" s="284"/>
      <c r="Q72" s="295"/>
      <c r="R72" s="295"/>
      <c r="S72" s="295"/>
      <c r="T72" s="340" t="s">
        <v>30</v>
      </c>
      <c r="V72" s="1"/>
      <c r="AB72" s="37"/>
      <c r="AC72" s="37"/>
      <c r="AD72" s="37"/>
      <c r="AE72" s="37"/>
      <c r="AF72" s="37"/>
      <c r="AI72" s="1"/>
      <c r="AJ72" s="1"/>
      <c r="AK72" s="1"/>
      <c r="AL72" s="1"/>
      <c r="AM72" s="1"/>
    </row>
    <row r="73" spans="2:39" ht="15" customHeight="1">
      <c r="B73" s="110" t="s">
        <v>40</v>
      </c>
      <c r="C73" s="296"/>
      <c r="D73" s="296"/>
      <c r="E73" s="296"/>
      <c r="F73" s="341"/>
      <c r="G73" s="295"/>
      <c r="H73" s="295"/>
      <c r="I73" s="295"/>
      <c r="J73" s="295"/>
      <c r="K73" s="295"/>
      <c r="L73" s="295"/>
      <c r="M73" s="295"/>
      <c r="N73" s="295"/>
      <c r="O73" s="341"/>
      <c r="P73" s="284"/>
      <c r="Q73" s="295"/>
      <c r="R73" s="295"/>
      <c r="S73" s="295"/>
      <c r="T73" s="341"/>
      <c r="V73" s="1"/>
      <c r="AB73" s="37"/>
      <c r="AC73" s="37"/>
      <c r="AD73" s="37"/>
      <c r="AE73" s="37"/>
      <c r="AF73" s="37"/>
      <c r="AI73" s="1"/>
      <c r="AJ73" s="1"/>
      <c r="AK73" s="1"/>
      <c r="AL73" s="1"/>
      <c r="AM73" s="1"/>
    </row>
    <row r="74" spans="2:39" ht="15" customHeight="1">
      <c r="B74" s="103" t="s">
        <v>118</v>
      </c>
      <c r="C74" s="107" t="s">
        <v>13</v>
      </c>
      <c r="D74" s="82" t="s">
        <v>14</v>
      </c>
      <c r="E74" s="82" t="s">
        <v>0</v>
      </c>
      <c r="F74" s="343"/>
      <c r="G74" s="111" t="s">
        <v>17</v>
      </c>
      <c r="H74" s="34" t="s">
        <v>18</v>
      </c>
      <c r="I74" s="34" t="s">
        <v>6</v>
      </c>
      <c r="J74" s="34" t="s">
        <v>5</v>
      </c>
      <c r="K74" s="34" t="s">
        <v>1</v>
      </c>
      <c r="L74" s="286" t="s">
        <v>26</v>
      </c>
      <c r="M74" s="287" t="s">
        <v>27</v>
      </c>
      <c r="N74" s="286" t="s">
        <v>110</v>
      </c>
      <c r="O74" s="343"/>
      <c r="P74" s="286" t="s">
        <v>3</v>
      </c>
      <c r="Q74" s="111" t="s">
        <v>4</v>
      </c>
      <c r="R74" s="106" t="s">
        <v>2</v>
      </c>
      <c r="S74" s="106" t="s">
        <v>19</v>
      </c>
      <c r="T74" s="343"/>
      <c r="V74" s="1"/>
      <c r="AB74" s="37"/>
      <c r="AC74" s="37"/>
      <c r="AD74" s="37"/>
      <c r="AE74" s="37"/>
      <c r="AF74" s="37"/>
      <c r="AI74" s="1"/>
      <c r="AJ74" s="1"/>
      <c r="AK74" s="1"/>
      <c r="AL74" s="1"/>
      <c r="AM74" s="1"/>
    </row>
    <row r="75" spans="2:39" ht="13.5">
      <c r="B75" s="16" t="s">
        <v>35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31"/>
      <c r="O75" s="21"/>
      <c r="P75" s="21"/>
      <c r="Q75" s="30"/>
      <c r="R75" s="31"/>
      <c r="S75" s="35"/>
      <c r="T75" s="35"/>
      <c r="V75" s="1"/>
      <c r="AB75" s="37"/>
      <c r="AC75" s="37"/>
      <c r="AD75" s="37"/>
      <c r="AE75" s="37"/>
      <c r="AF75" s="37"/>
      <c r="AI75" s="1"/>
      <c r="AJ75" s="1"/>
      <c r="AK75" s="1"/>
      <c r="AL75" s="1"/>
      <c r="AM75" s="1"/>
    </row>
    <row r="76" spans="2:39" ht="13.5">
      <c r="B76" s="6" t="s">
        <v>25</v>
      </c>
      <c r="C76" s="328">
        <f>ROUND(B14*C170,6)</f>
        <v>0.197884</v>
      </c>
      <c r="D76" s="328">
        <f>ROUND(B14*C171,6)</f>
        <v>0.03</v>
      </c>
      <c r="E76" s="328">
        <f>C172</f>
        <v>0.007946</v>
      </c>
      <c r="F76" s="338">
        <f>SUM(C76:E81)</f>
        <v>0.23583</v>
      </c>
      <c r="G76" s="327" t="s">
        <v>29</v>
      </c>
      <c r="H76" s="309">
        <f aca="true" t="shared" si="6" ref="H76:H81">F177</f>
        <v>0</v>
      </c>
      <c r="I76" s="328">
        <f>ROUND(B14*F183,6)</f>
        <v>0.041862</v>
      </c>
      <c r="J76" s="328">
        <f>C184</f>
        <v>0.001186</v>
      </c>
      <c r="K76" s="328">
        <f>C185</f>
        <v>0.000339</v>
      </c>
      <c r="L76" s="327" t="s">
        <v>29</v>
      </c>
      <c r="M76" s="327" t="s">
        <v>29</v>
      </c>
      <c r="N76" s="327" t="s">
        <v>29</v>
      </c>
      <c r="O76" s="289">
        <f>H76+I76+J76+K76</f>
        <v>0.043387</v>
      </c>
      <c r="P76" s="328">
        <f>D190</f>
        <v>0.001336</v>
      </c>
      <c r="Q76" s="349">
        <f>C191</f>
        <v>0.017236</v>
      </c>
      <c r="R76" s="261">
        <f aca="true" t="shared" si="7" ref="R76:R81">C192</f>
        <v>0.00222</v>
      </c>
      <c r="S76" s="328">
        <f>C198</f>
        <v>0.0025640000000000003</v>
      </c>
      <c r="T76" s="289">
        <f>P76+Q76+R76+S76</f>
        <v>0.023356000000000002</v>
      </c>
      <c r="V76" s="1"/>
      <c r="AB76" s="37"/>
      <c r="AC76" s="37"/>
      <c r="AD76" s="37"/>
      <c r="AE76" s="37"/>
      <c r="AF76" s="37"/>
      <c r="AI76" s="1"/>
      <c r="AJ76" s="1"/>
      <c r="AK76" s="1"/>
      <c r="AL76" s="1"/>
      <c r="AM76" s="1"/>
    </row>
    <row r="77" spans="2:39" ht="13.5">
      <c r="B77" s="6" t="s">
        <v>111</v>
      </c>
      <c r="C77" s="328"/>
      <c r="D77" s="328"/>
      <c r="E77" s="328"/>
      <c r="F77" s="338"/>
      <c r="G77" s="327"/>
      <c r="H77" s="309">
        <f t="shared" si="6"/>
        <v>0.10343999999999999</v>
      </c>
      <c r="I77" s="328"/>
      <c r="J77" s="328"/>
      <c r="K77" s="328"/>
      <c r="L77" s="327"/>
      <c r="M77" s="327"/>
      <c r="N77" s="327"/>
      <c r="O77" s="289">
        <f>H77+I76+J76+K76</f>
        <v>0.14682699999999999</v>
      </c>
      <c r="P77" s="328"/>
      <c r="Q77" s="349"/>
      <c r="R77" s="261">
        <f t="shared" si="7"/>
        <v>0.04732</v>
      </c>
      <c r="S77" s="328"/>
      <c r="T77" s="289">
        <f>P76+Q76+R77+S76</f>
        <v>0.068456</v>
      </c>
      <c r="V77" s="1"/>
      <c r="AB77" s="37"/>
      <c r="AC77" s="37"/>
      <c r="AD77" s="37"/>
      <c r="AE77" s="37"/>
      <c r="AF77" s="37"/>
      <c r="AI77" s="1"/>
      <c r="AJ77" s="1"/>
      <c r="AK77" s="1"/>
      <c r="AL77" s="1"/>
      <c r="AM77" s="1"/>
    </row>
    <row r="78" spans="2:39" ht="13.5">
      <c r="B78" s="6" t="s">
        <v>8</v>
      </c>
      <c r="C78" s="328"/>
      <c r="D78" s="328"/>
      <c r="E78" s="328"/>
      <c r="F78" s="338"/>
      <c r="G78" s="327"/>
      <c r="H78" s="309">
        <f t="shared" si="6"/>
        <v>0.09467700000000001</v>
      </c>
      <c r="I78" s="328"/>
      <c r="J78" s="328"/>
      <c r="K78" s="328"/>
      <c r="L78" s="327"/>
      <c r="M78" s="327"/>
      <c r="N78" s="327"/>
      <c r="O78" s="289">
        <f>H78+I76+J76+K76</f>
        <v>0.13806400000000002</v>
      </c>
      <c r="P78" s="328"/>
      <c r="Q78" s="349"/>
      <c r="R78" s="261">
        <f t="shared" si="7"/>
        <v>0.02842</v>
      </c>
      <c r="S78" s="328"/>
      <c r="T78" s="289">
        <f>P76+Q76+R78+S76</f>
        <v>0.049556</v>
      </c>
      <c r="V78" s="1"/>
      <c r="AB78" s="37"/>
      <c r="AC78" s="37"/>
      <c r="AD78" s="37"/>
      <c r="AE78" s="37"/>
      <c r="AF78" s="37"/>
      <c r="AI78" s="1"/>
      <c r="AJ78" s="1"/>
      <c r="AK78" s="1"/>
      <c r="AL78" s="1"/>
      <c r="AM78" s="1"/>
    </row>
    <row r="79" spans="2:39" ht="13.5">
      <c r="B79" s="6" t="s">
        <v>9</v>
      </c>
      <c r="C79" s="328"/>
      <c r="D79" s="328"/>
      <c r="E79" s="328"/>
      <c r="F79" s="338"/>
      <c r="G79" s="327"/>
      <c r="H79" s="309">
        <f t="shared" si="6"/>
        <v>0.095075</v>
      </c>
      <c r="I79" s="328"/>
      <c r="J79" s="328"/>
      <c r="K79" s="328"/>
      <c r="L79" s="327"/>
      <c r="M79" s="327"/>
      <c r="N79" s="327"/>
      <c r="O79" s="289">
        <f>H79+I76+J76+K76</f>
        <v>0.138462</v>
      </c>
      <c r="P79" s="328"/>
      <c r="Q79" s="349"/>
      <c r="R79" s="261">
        <f t="shared" si="7"/>
        <v>0.02322</v>
      </c>
      <c r="S79" s="328"/>
      <c r="T79" s="289">
        <f>P76+Q76+R79+S76</f>
        <v>0.04435600000000001</v>
      </c>
      <c r="V79" s="1"/>
      <c r="AB79" s="37"/>
      <c r="AC79" s="37"/>
      <c r="AD79" s="37"/>
      <c r="AE79" s="37"/>
      <c r="AF79" s="37"/>
      <c r="AI79" s="1"/>
      <c r="AJ79" s="1"/>
      <c r="AK79" s="1"/>
      <c r="AL79" s="1"/>
      <c r="AM79" s="1"/>
    </row>
    <row r="80" spans="2:39" ht="13.5">
      <c r="B80" s="6" t="s">
        <v>10</v>
      </c>
      <c r="C80" s="328"/>
      <c r="D80" s="328"/>
      <c r="E80" s="328"/>
      <c r="F80" s="338"/>
      <c r="G80" s="327"/>
      <c r="H80" s="309">
        <f t="shared" si="6"/>
        <v>0.07104099999999999</v>
      </c>
      <c r="I80" s="328"/>
      <c r="J80" s="328"/>
      <c r="K80" s="328"/>
      <c r="L80" s="327"/>
      <c r="M80" s="327"/>
      <c r="N80" s="327"/>
      <c r="O80" s="289">
        <f>H80+I76+J76+K76</f>
        <v>0.11442800000000002</v>
      </c>
      <c r="P80" s="328"/>
      <c r="Q80" s="349"/>
      <c r="R80" s="261">
        <f t="shared" si="7"/>
        <v>0.01692</v>
      </c>
      <c r="S80" s="328"/>
      <c r="T80" s="289">
        <f>P76+Q76+R80+S76</f>
        <v>0.038056000000000006</v>
      </c>
      <c r="V80" s="1"/>
      <c r="AB80" s="37"/>
      <c r="AC80" s="37"/>
      <c r="AD80" s="37"/>
      <c r="AE80" s="37"/>
      <c r="AF80" s="37"/>
      <c r="AI80" s="1"/>
      <c r="AJ80" s="1"/>
      <c r="AK80" s="1"/>
      <c r="AL80" s="1"/>
      <c r="AM80" s="1"/>
    </row>
    <row r="81" spans="2:39" ht="13.5">
      <c r="B81" s="6" t="s">
        <v>11</v>
      </c>
      <c r="C81" s="329"/>
      <c r="D81" s="329"/>
      <c r="E81" s="329"/>
      <c r="F81" s="339"/>
      <c r="G81" s="337"/>
      <c r="H81" s="309">
        <f t="shared" si="6"/>
        <v>0.035985</v>
      </c>
      <c r="I81" s="329"/>
      <c r="J81" s="329"/>
      <c r="K81" s="329"/>
      <c r="L81" s="337"/>
      <c r="M81" s="337"/>
      <c r="N81" s="337"/>
      <c r="O81" s="289">
        <f>H81+I76+J76+K76</f>
        <v>0.07937200000000001</v>
      </c>
      <c r="P81" s="329"/>
      <c r="Q81" s="350"/>
      <c r="R81" s="262">
        <f t="shared" si="7"/>
        <v>0.007719999999999999</v>
      </c>
      <c r="S81" s="329"/>
      <c r="T81" s="289">
        <f>P76+Q76+R81+S76</f>
        <v>0.028856000000000003</v>
      </c>
      <c r="V81" s="1"/>
      <c r="AB81" s="37"/>
      <c r="AC81" s="37"/>
      <c r="AD81" s="37"/>
      <c r="AE81" s="37"/>
      <c r="AF81" s="37"/>
      <c r="AI81" s="1"/>
      <c r="AJ81" s="1"/>
      <c r="AK81" s="1"/>
      <c r="AL81" s="1"/>
      <c r="AM81" s="1"/>
    </row>
    <row r="82" spans="2:39" ht="13.5">
      <c r="B82" s="55" t="s">
        <v>34</v>
      </c>
      <c r="C82" s="48"/>
      <c r="D82" s="52"/>
      <c r="E82" s="48"/>
      <c r="F82" s="290"/>
      <c r="G82" s="301"/>
      <c r="H82" s="48"/>
      <c r="I82" s="52"/>
      <c r="J82" s="48"/>
      <c r="K82" s="48"/>
      <c r="L82" s="48"/>
      <c r="M82" s="48"/>
      <c r="N82" s="48"/>
      <c r="O82" s="290"/>
      <c r="P82" s="290"/>
      <c r="Q82" s="72"/>
      <c r="R82" s="52"/>
      <c r="S82" s="36"/>
      <c r="T82" s="36"/>
      <c r="V82" s="1"/>
      <c r="AB82" s="37"/>
      <c r="AC82" s="37"/>
      <c r="AD82" s="37"/>
      <c r="AE82" s="37"/>
      <c r="AF82" s="37"/>
      <c r="AI82" s="1"/>
      <c r="AJ82" s="1"/>
      <c r="AK82" s="1"/>
      <c r="AL82" s="1"/>
      <c r="AM82" s="1"/>
    </row>
    <row r="83" spans="2:39" ht="13.5">
      <c r="B83" s="56" t="s">
        <v>45</v>
      </c>
      <c r="C83" s="327" t="s">
        <v>29</v>
      </c>
      <c r="D83" s="327" t="s">
        <v>29</v>
      </c>
      <c r="E83" s="335">
        <f>E172</f>
        <v>82.39</v>
      </c>
      <c r="F83" s="330">
        <f>SUM(C83:E85)</f>
        <v>82.39</v>
      </c>
      <c r="G83" s="302">
        <f>F174</f>
        <v>58.769999999999996</v>
      </c>
      <c r="H83" s="327" t="s">
        <v>29</v>
      </c>
      <c r="I83" s="327" t="s">
        <v>29</v>
      </c>
      <c r="J83" s="327" t="s">
        <v>29</v>
      </c>
      <c r="K83" s="327" t="s">
        <v>29</v>
      </c>
      <c r="L83" s="335">
        <f>F186</f>
        <v>0</v>
      </c>
      <c r="M83" s="335">
        <f>F187</f>
        <v>0</v>
      </c>
      <c r="N83" s="335">
        <f>F188</f>
        <v>0</v>
      </c>
      <c r="O83" s="254">
        <f>G83+L83+M83+N83</f>
        <v>58.769999999999996</v>
      </c>
      <c r="P83" s="346" t="s">
        <v>29</v>
      </c>
      <c r="Q83" s="346" t="s">
        <v>29</v>
      </c>
      <c r="R83" s="335">
        <f>D192</f>
        <v>-26.13</v>
      </c>
      <c r="S83" s="327" t="s">
        <v>29</v>
      </c>
      <c r="T83" s="330">
        <f>R83</f>
        <v>-26.13</v>
      </c>
      <c r="V83" s="1"/>
      <c r="AB83" s="37"/>
      <c r="AC83" s="37"/>
      <c r="AD83" s="37"/>
      <c r="AE83" s="37"/>
      <c r="AF83" s="37"/>
      <c r="AI83" s="1"/>
      <c r="AJ83" s="1"/>
      <c r="AK83" s="1"/>
      <c r="AL83" s="1"/>
      <c r="AM83" s="1"/>
    </row>
    <row r="84" spans="2:39" ht="13.5">
      <c r="B84" s="56" t="s">
        <v>23</v>
      </c>
      <c r="C84" s="328"/>
      <c r="D84" s="328"/>
      <c r="E84" s="335"/>
      <c r="F84" s="330"/>
      <c r="G84" s="302">
        <f>F175</f>
        <v>403.08</v>
      </c>
      <c r="H84" s="328"/>
      <c r="I84" s="328"/>
      <c r="J84" s="328"/>
      <c r="K84" s="328"/>
      <c r="L84" s="335"/>
      <c r="M84" s="335"/>
      <c r="N84" s="335"/>
      <c r="O84" s="254">
        <f>G84+L83+M83+N83</f>
        <v>403.08</v>
      </c>
      <c r="P84" s="347"/>
      <c r="Q84" s="347"/>
      <c r="R84" s="335"/>
      <c r="S84" s="328"/>
      <c r="T84" s="330"/>
      <c r="V84" s="1"/>
      <c r="AB84" s="37"/>
      <c r="AC84" s="37"/>
      <c r="AD84" s="37"/>
      <c r="AE84" s="37"/>
      <c r="AF84" s="37"/>
      <c r="AI84" s="1"/>
      <c r="AJ84" s="1"/>
      <c r="AK84" s="1"/>
      <c r="AL84" s="1"/>
      <c r="AM84" s="1"/>
    </row>
    <row r="85" spans="2:39" ht="13.5">
      <c r="B85" s="54" t="s">
        <v>24</v>
      </c>
      <c r="C85" s="329"/>
      <c r="D85" s="329"/>
      <c r="E85" s="336"/>
      <c r="F85" s="331"/>
      <c r="G85" s="303">
        <f>F176</f>
        <v>908.6499999999999</v>
      </c>
      <c r="H85" s="329"/>
      <c r="I85" s="329"/>
      <c r="J85" s="329"/>
      <c r="K85" s="329"/>
      <c r="L85" s="336"/>
      <c r="M85" s="336"/>
      <c r="N85" s="336"/>
      <c r="O85" s="255">
        <f>G85+L83+M83+N83</f>
        <v>908.6499999999999</v>
      </c>
      <c r="P85" s="348"/>
      <c r="Q85" s="348"/>
      <c r="R85" s="336"/>
      <c r="S85" s="329"/>
      <c r="T85" s="331"/>
      <c r="V85" s="1"/>
      <c r="AB85" s="37"/>
      <c r="AC85" s="37"/>
      <c r="AD85" s="37"/>
      <c r="AE85" s="37"/>
      <c r="AF85" s="37"/>
      <c r="AI85" s="1"/>
      <c r="AJ85" s="1"/>
      <c r="AK85" s="1"/>
      <c r="AL85" s="1"/>
      <c r="AM85" s="1"/>
    </row>
    <row r="86" spans="2:39" ht="25.5" customHeight="1">
      <c r="B86" s="291" t="s">
        <v>38</v>
      </c>
      <c r="C86" s="332" t="s">
        <v>113</v>
      </c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4"/>
      <c r="V86" s="1"/>
      <c r="AB86" s="37"/>
      <c r="AC86" s="37"/>
      <c r="AD86" s="37"/>
      <c r="AE86" s="37"/>
      <c r="AF86" s="37"/>
      <c r="AI86" s="1"/>
      <c r="AJ86" s="1"/>
      <c r="AK86" s="1"/>
      <c r="AL86" s="1"/>
      <c r="AM86" s="1"/>
    </row>
    <row r="87" spans="2:39" ht="13.5">
      <c r="B87" s="304"/>
      <c r="C87" s="305"/>
      <c r="D87" s="305"/>
      <c r="E87" s="305"/>
      <c r="F87" s="306"/>
      <c r="G87" s="305"/>
      <c r="H87" s="305"/>
      <c r="I87" s="305"/>
      <c r="J87" s="305"/>
      <c r="K87" s="305"/>
      <c r="L87" s="305"/>
      <c r="M87" s="305"/>
      <c r="N87" s="305"/>
      <c r="O87" s="306"/>
      <c r="P87" s="306"/>
      <c r="Q87" s="305"/>
      <c r="R87" s="305"/>
      <c r="V87" s="1"/>
      <c r="AB87" s="37"/>
      <c r="AC87" s="37"/>
      <c r="AD87" s="37"/>
      <c r="AE87" s="37"/>
      <c r="AF87" s="37"/>
      <c r="AI87" s="1"/>
      <c r="AJ87" s="1"/>
      <c r="AK87" s="1"/>
      <c r="AL87" s="1"/>
      <c r="AM87" s="1"/>
    </row>
    <row r="88" spans="6:39" ht="13.5"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V88" s="1"/>
      <c r="AB88" s="37"/>
      <c r="AC88" s="37"/>
      <c r="AD88" s="37"/>
      <c r="AE88" s="37"/>
      <c r="AF88" s="37"/>
      <c r="AI88" s="1"/>
      <c r="AJ88" s="1"/>
      <c r="AK88" s="1"/>
      <c r="AL88" s="1"/>
      <c r="AM88" s="1"/>
    </row>
    <row r="89" spans="2:39" ht="24" customHeight="1">
      <c r="B89" s="283" t="s">
        <v>55</v>
      </c>
      <c r="C89" s="296"/>
      <c r="D89" s="296"/>
      <c r="E89" s="296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V89" s="1"/>
      <c r="AB89" s="37"/>
      <c r="AC89" s="37"/>
      <c r="AD89" s="37"/>
      <c r="AE89" s="37"/>
      <c r="AF89" s="37"/>
      <c r="AI89" s="1"/>
      <c r="AJ89" s="1"/>
      <c r="AK89" s="1"/>
      <c r="AL89" s="1"/>
      <c r="AM89" s="1"/>
    </row>
    <row r="90" spans="2:39" ht="15" customHeight="1">
      <c r="B90" s="105" t="s">
        <v>44</v>
      </c>
      <c r="C90" s="296"/>
      <c r="D90" s="296"/>
      <c r="E90" s="296"/>
      <c r="F90" s="340" t="s">
        <v>28</v>
      </c>
      <c r="G90" s="295"/>
      <c r="H90" s="295"/>
      <c r="I90" s="295"/>
      <c r="J90" s="295"/>
      <c r="K90" s="295"/>
      <c r="L90" s="295"/>
      <c r="M90" s="295"/>
      <c r="N90" s="295"/>
      <c r="O90" s="340" t="s">
        <v>47</v>
      </c>
      <c r="P90" s="284"/>
      <c r="Q90" s="295"/>
      <c r="R90" s="295"/>
      <c r="S90" s="295"/>
      <c r="T90" s="340" t="s">
        <v>30</v>
      </c>
      <c r="V90" s="1"/>
      <c r="AB90" s="37"/>
      <c r="AC90" s="37"/>
      <c r="AD90" s="37"/>
      <c r="AE90" s="37"/>
      <c r="AF90" s="37"/>
      <c r="AI90" s="1"/>
      <c r="AJ90" s="1"/>
      <c r="AK90" s="1"/>
      <c r="AL90" s="1"/>
      <c r="AM90" s="1"/>
    </row>
    <row r="91" spans="2:39" ht="15" customHeight="1">
      <c r="B91" s="115" t="s">
        <v>41</v>
      </c>
      <c r="C91" s="296"/>
      <c r="D91" s="296"/>
      <c r="E91" s="296"/>
      <c r="F91" s="341"/>
      <c r="G91" s="295"/>
      <c r="H91" s="295"/>
      <c r="I91" s="295"/>
      <c r="J91" s="295"/>
      <c r="K91" s="295"/>
      <c r="L91" s="295"/>
      <c r="M91" s="295"/>
      <c r="N91" s="295"/>
      <c r="O91" s="341"/>
      <c r="P91" s="284"/>
      <c r="Q91" s="295"/>
      <c r="R91" s="295"/>
      <c r="S91" s="295"/>
      <c r="T91" s="341"/>
      <c r="V91" s="1"/>
      <c r="AB91" s="37"/>
      <c r="AC91" s="37"/>
      <c r="AD91" s="37"/>
      <c r="AE91" s="37"/>
      <c r="AF91" s="37"/>
      <c r="AI91" s="1"/>
      <c r="AJ91" s="1"/>
      <c r="AK91" s="1"/>
      <c r="AL91" s="1"/>
      <c r="AM91" s="1"/>
    </row>
    <row r="92" spans="2:39" ht="15" customHeight="1">
      <c r="B92" s="103" t="s">
        <v>118</v>
      </c>
      <c r="C92" s="107" t="s">
        <v>13</v>
      </c>
      <c r="D92" s="82" t="s">
        <v>14</v>
      </c>
      <c r="E92" s="82" t="s">
        <v>0</v>
      </c>
      <c r="F92" s="343"/>
      <c r="G92" s="111" t="s">
        <v>17</v>
      </c>
      <c r="H92" s="34" t="s">
        <v>18</v>
      </c>
      <c r="I92" s="34" t="s">
        <v>6</v>
      </c>
      <c r="J92" s="34" t="s">
        <v>5</v>
      </c>
      <c r="K92" s="34" t="s">
        <v>1</v>
      </c>
      <c r="L92" s="286" t="s">
        <v>26</v>
      </c>
      <c r="M92" s="287" t="s">
        <v>27</v>
      </c>
      <c r="N92" s="286" t="s">
        <v>110</v>
      </c>
      <c r="O92" s="343"/>
      <c r="P92" s="285" t="s">
        <v>3</v>
      </c>
      <c r="Q92" s="111" t="s">
        <v>4</v>
      </c>
      <c r="R92" s="34" t="s">
        <v>2</v>
      </c>
      <c r="S92" s="106" t="s">
        <v>19</v>
      </c>
      <c r="T92" s="343"/>
      <c r="V92" s="1"/>
      <c r="AB92" s="37"/>
      <c r="AC92" s="37"/>
      <c r="AD92" s="37"/>
      <c r="AE92" s="37"/>
      <c r="AF92" s="37"/>
      <c r="AI92" s="1"/>
      <c r="AJ92" s="1"/>
      <c r="AK92" s="1"/>
      <c r="AL92" s="1"/>
      <c r="AM92" s="1"/>
    </row>
    <row r="93" spans="2:39" ht="13.5">
      <c r="B93" s="16" t="s">
        <v>35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31"/>
      <c r="O93" s="21"/>
      <c r="P93" s="21"/>
      <c r="Q93" s="31"/>
      <c r="R93" s="31"/>
      <c r="S93" s="35"/>
      <c r="T93" s="35"/>
      <c r="V93" s="1"/>
      <c r="AB93" s="37"/>
      <c r="AC93" s="37"/>
      <c r="AD93" s="37"/>
      <c r="AE93" s="37"/>
      <c r="AF93" s="37"/>
      <c r="AI93" s="1"/>
      <c r="AJ93" s="1"/>
      <c r="AK93" s="1"/>
      <c r="AL93" s="1"/>
      <c r="AM93" s="1"/>
    </row>
    <row r="94" spans="2:39" ht="13.5">
      <c r="B94" s="6" t="s">
        <v>25</v>
      </c>
      <c r="C94" s="328">
        <f>ROUND(B14*C170,6)</f>
        <v>0.197884</v>
      </c>
      <c r="D94" s="328">
        <f>ROUND(B14*C171,6)</f>
        <v>0.03</v>
      </c>
      <c r="E94" s="328">
        <f>C172</f>
        <v>0.007946</v>
      </c>
      <c r="F94" s="338">
        <f>SUM(C94:E99)</f>
        <v>0.23583</v>
      </c>
      <c r="G94" s="327" t="s">
        <v>29</v>
      </c>
      <c r="H94" s="261">
        <f aca="true" t="shared" si="8" ref="H94:H99">G177</f>
        <v>0</v>
      </c>
      <c r="I94" s="328">
        <f>ROUND(B14*G183,6)</f>
        <v>0.041862</v>
      </c>
      <c r="J94" s="328">
        <f>C184</f>
        <v>0.001186</v>
      </c>
      <c r="K94" s="328">
        <f>C185</f>
        <v>0.000339</v>
      </c>
      <c r="L94" s="327" t="s">
        <v>29</v>
      </c>
      <c r="M94" s="327" t="s">
        <v>29</v>
      </c>
      <c r="N94" s="327" t="s">
        <v>29</v>
      </c>
      <c r="O94" s="289">
        <f>H94+I94+J94+K94</f>
        <v>0.043387</v>
      </c>
      <c r="P94" s="328">
        <f>D190</f>
        <v>0.001336</v>
      </c>
      <c r="Q94" s="328">
        <f>C191</f>
        <v>0.017236</v>
      </c>
      <c r="R94" s="261">
        <f aca="true" t="shared" si="9" ref="R94:R99">C192</f>
        <v>0.00222</v>
      </c>
      <c r="S94" s="328">
        <f>C198</f>
        <v>0.0025640000000000003</v>
      </c>
      <c r="T94" s="289">
        <f>P94+Q94+R94+S94</f>
        <v>0.023356000000000002</v>
      </c>
      <c r="V94" s="1"/>
      <c r="AB94" s="37"/>
      <c r="AC94" s="37"/>
      <c r="AD94" s="37"/>
      <c r="AE94" s="37"/>
      <c r="AF94" s="37"/>
      <c r="AI94" s="1"/>
      <c r="AJ94" s="1"/>
      <c r="AK94" s="1"/>
      <c r="AL94" s="1"/>
      <c r="AM94" s="1"/>
    </row>
    <row r="95" spans="2:39" ht="13.5">
      <c r="B95" s="6" t="s">
        <v>111</v>
      </c>
      <c r="C95" s="328"/>
      <c r="D95" s="328"/>
      <c r="E95" s="328"/>
      <c r="F95" s="338"/>
      <c r="G95" s="327"/>
      <c r="H95" s="261">
        <f t="shared" si="8"/>
        <v>0.14357699999999998</v>
      </c>
      <c r="I95" s="328"/>
      <c r="J95" s="328"/>
      <c r="K95" s="328"/>
      <c r="L95" s="327"/>
      <c r="M95" s="327"/>
      <c r="N95" s="327"/>
      <c r="O95" s="289">
        <f>H95+I94+J94+K94</f>
        <v>0.186964</v>
      </c>
      <c r="P95" s="328"/>
      <c r="Q95" s="328"/>
      <c r="R95" s="261">
        <f t="shared" si="9"/>
        <v>0.04732</v>
      </c>
      <c r="S95" s="328"/>
      <c r="T95" s="289">
        <f>P94+Q94+R95+S94</f>
        <v>0.068456</v>
      </c>
      <c r="V95" s="1"/>
      <c r="AB95" s="37"/>
      <c r="AC95" s="37"/>
      <c r="AD95" s="37"/>
      <c r="AE95" s="37"/>
      <c r="AF95" s="37"/>
      <c r="AI95" s="1"/>
      <c r="AJ95" s="1"/>
      <c r="AK95" s="1"/>
      <c r="AL95" s="1"/>
      <c r="AM95" s="1"/>
    </row>
    <row r="96" spans="2:39" ht="13.5">
      <c r="B96" s="6" t="s">
        <v>8</v>
      </c>
      <c r="C96" s="328"/>
      <c r="D96" s="328"/>
      <c r="E96" s="328"/>
      <c r="F96" s="338"/>
      <c r="G96" s="327"/>
      <c r="H96" s="261">
        <f t="shared" si="8"/>
        <v>0.131412</v>
      </c>
      <c r="I96" s="328"/>
      <c r="J96" s="328"/>
      <c r="K96" s="328"/>
      <c r="L96" s="327"/>
      <c r="M96" s="327"/>
      <c r="N96" s="327"/>
      <c r="O96" s="289">
        <f>H96+I94+J94+K94</f>
        <v>0.174799</v>
      </c>
      <c r="P96" s="328"/>
      <c r="Q96" s="328"/>
      <c r="R96" s="261">
        <f t="shared" si="9"/>
        <v>0.02842</v>
      </c>
      <c r="S96" s="328"/>
      <c r="T96" s="289">
        <f>P94+Q94+R96+S94</f>
        <v>0.049556</v>
      </c>
      <c r="V96" s="1"/>
      <c r="AB96" s="37"/>
      <c r="AC96" s="37"/>
      <c r="AD96" s="37"/>
      <c r="AE96" s="37"/>
      <c r="AF96" s="37"/>
      <c r="AI96" s="1"/>
      <c r="AJ96" s="1"/>
      <c r="AK96" s="1"/>
      <c r="AL96" s="1"/>
      <c r="AM96" s="1"/>
    </row>
    <row r="97" spans="2:39" ht="13.5">
      <c r="B97" s="6" t="s">
        <v>9</v>
      </c>
      <c r="C97" s="328"/>
      <c r="D97" s="328"/>
      <c r="E97" s="328"/>
      <c r="F97" s="338"/>
      <c r="G97" s="327"/>
      <c r="H97" s="261">
        <f t="shared" si="8"/>
        <v>0.131965</v>
      </c>
      <c r="I97" s="328"/>
      <c r="J97" s="328"/>
      <c r="K97" s="328"/>
      <c r="L97" s="327"/>
      <c r="M97" s="327"/>
      <c r="N97" s="327"/>
      <c r="O97" s="289">
        <f>H97+I94+J94+K94</f>
        <v>0.175352</v>
      </c>
      <c r="P97" s="328"/>
      <c r="Q97" s="328"/>
      <c r="R97" s="261">
        <f t="shared" si="9"/>
        <v>0.02322</v>
      </c>
      <c r="S97" s="328"/>
      <c r="T97" s="289">
        <f>P94+Q94+R97+S94</f>
        <v>0.04435600000000001</v>
      </c>
      <c r="V97" s="1"/>
      <c r="AB97" s="37"/>
      <c r="AC97" s="37"/>
      <c r="AD97" s="37"/>
      <c r="AE97" s="37"/>
      <c r="AF97" s="37"/>
      <c r="AI97" s="1"/>
      <c r="AJ97" s="1"/>
      <c r="AK97" s="1"/>
      <c r="AL97" s="1"/>
      <c r="AM97" s="1"/>
    </row>
    <row r="98" spans="2:39" ht="13.5">
      <c r="B98" s="6" t="s">
        <v>10</v>
      </c>
      <c r="C98" s="328"/>
      <c r="D98" s="328"/>
      <c r="E98" s="328"/>
      <c r="F98" s="338"/>
      <c r="G98" s="327"/>
      <c r="H98" s="261">
        <f t="shared" si="8"/>
        <v>0.098605</v>
      </c>
      <c r="I98" s="328"/>
      <c r="J98" s="328"/>
      <c r="K98" s="328"/>
      <c r="L98" s="327"/>
      <c r="M98" s="327"/>
      <c r="N98" s="327"/>
      <c r="O98" s="289">
        <f>H98+I94+J94+K94</f>
        <v>0.141992</v>
      </c>
      <c r="P98" s="328"/>
      <c r="Q98" s="328"/>
      <c r="R98" s="261">
        <f t="shared" si="9"/>
        <v>0.01692</v>
      </c>
      <c r="S98" s="328"/>
      <c r="T98" s="289">
        <f>P94+Q94+R98+S94</f>
        <v>0.038056000000000006</v>
      </c>
      <c r="V98" s="1"/>
      <c r="AB98" s="37"/>
      <c r="AC98" s="37"/>
      <c r="AD98" s="37"/>
      <c r="AE98" s="37"/>
      <c r="AF98" s="37"/>
      <c r="AI98" s="1"/>
      <c r="AJ98" s="1"/>
      <c r="AK98" s="1"/>
      <c r="AL98" s="1"/>
      <c r="AM98" s="1"/>
    </row>
    <row r="99" spans="2:39" ht="13.5">
      <c r="B99" s="6" t="s">
        <v>11</v>
      </c>
      <c r="C99" s="329"/>
      <c r="D99" s="329"/>
      <c r="E99" s="329"/>
      <c r="F99" s="339"/>
      <c r="G99" s="337"/>
      <c r="H99" s="261">
        <f t="shared" si="8"/>
        <v>0.049948</v>
      </c>
      <c r="I99" s="329"/>
      <c r="J99" s="329"/>
      <c r="K99" s="329"/>
      <c r="L99" s="337"/>
      <c r="M99" s="337"/>
      <c r="N99" s="337"/>
      <c r="O99" s="289">
        <f>H99+I94+J94+K94</f>
        <v>0.09333500000000002</v>
      </c>
      <c r="P99" s="329"/>
      <c r="Q99" s="329"/>
      <c r="R99" s="261">
        <f t="shared" si="9"/>
        <v>0.007719999999999999</v>
      </c>
      <c r="S99" s="329"/>
      <c r="T99" s="289">
        <f>P94+Q94+R99+S94</f>
        <v>0.028856000000000003</v>
      </c>
      <c r="V99" s="1"/>
      <c r="AB99" s="37"/>
      <c r="AC99" s="37"/>
      <c r="AD99" s="37"/>
      <c r="AE99" s="37"/>
      <c r="AF99" s="37"/>
      <c r="AI99" s="1"/>
      <c r="AJ99" s="1"/>
      <c r="AK99" s="1"/>
      <c r="AL99" s="1"/>
      <c r="AM99" s="1"/>
    </row>
    <row r="100" spans="2:39" ht="13.5">
      <c r="B100" s="55" t="s">
        <v>34</v>
      </c>
      <c r="C100" s="48"/>
      <c r="D100" s="52"/>
      <c r="E100" s="48"/>
      <c r="F100" s="290"/>
      <c r="G100" s="301"/>
      <c r="H100" s="48"/>
      <c r="I100" s="52"/>
      <c r="J100" s="48"/>
      <c r="K100" s="48"/>
      <c r="L100" s="48"/>
      <c r="M100" s="48"/>
      <c r="N100" s="48"/>
      <c r="O100" s="290"/>
      <c r="P100" s="290"/>
      <c r="Q100" s="48"/>
      <c r="R100" s="52"/>
      <c r="S100" s="36"/>
      <c r="T100" s="36"/>
      <c r="V100" s="1"/>
      <c r="AB100" s="37"/>
      <c r="AC100" s="37"/>
      <c r="AD100" s="37"/>
      <c r="AE100" s="37"/>
      <c r="AF100" s="37"/>
      <c r="AI100" s="1"/>
      <c r="AJ100" s="1"/>
      <c r="AK100" s="1"/>
      <c r="AL100" s="1"/>
      <c r="AM100" s="1"/>
    </row>
    <row r="101" spans="2:39" ht="13.5">
      <c r="B101" s="56" t="s">
        <v>45</v>
      </c>
      <c r="C101" s="327" t="s">
        <v>29</v>
      </c>
      <c r="D101" s="327" t="s">
        <v>29</v>
      </c>
      <c r="E101" s="335">
        <f>E172</f>
        <v>82.39</v>
      </c>
      <c r="F101" s="330">
        <f>SUM(C101:E103)</f>
        <v>82.39</v>
      </c>
      <c r="G101" s="302">
        <f>G174</f>
        <v>75.16</v>
      </c>
      <c r="H101" s="327" t="s">
        <v>29</v>
      </c>
      <c r="I101" s="327" t="s">
        <v>29</v>
      </c>
      <c r="J101" s="327" t="s">
        <v>29</v>
      </c>
      <c r="K101" s="327" t="s">
        <v>29</v>
      </c>
      <c r="L101" s="335">
        <f>G186</f>
        <v>0</v>
      </c>
      <c r="M101" s="335">
        <f>G187</f>
        <v>0</v>
      </c>
      <c r="N101" s="335">
        <f>G188</f>
        <v>0</v>
      </c>
      <c r="O101" s="254">
        <f>G101+L101+M101+N101</f>
        <v>75.16</v>
      </c>
      <c r="P101" s="327" t="s">
        <v>29</v>
      </c>
      <c r="Q101" s="327" t="s">
        <v>29</v>
      </c>
      <c r="R101" s="335">
        <f>D192</f>
        <v>-26.13</v>
      </c>
      <c r="S101" s="327" t="s">
        <v>29</v>
      </c>
      <c r="T101" s="330">
        <f>R101</f>
        <v>-26.13</v>
      </c>
      <c r="V101" s="1"/>
      <c r="AB101" s="37"/>
      <c r="AC101" s="37"/>
      <c r="AD101" s="37"/>
      <c r="AE101" s="37"/>
      <c r="AF101" s="37"/>
      <c r="AI101" s="1"/>
      <c r="AJ101" s="1"/>
      <c r="AK101" s="1"/>
      <c r="AL101" s="1"/>
      <c r="AM101" s="1"/>
    </row>
    <row r="102" spans="2:39" ht="13.5">
      <c r="B102" s="56" t="s">
        <v>23</v>
      </c>
      <c r="C102" s="328"/>
      <c r="D102" s="328"/>
      <c r="E102" s="335"/>
      <c r="F102" s="330"/>
      <c r="G102" s="302">
        <f>G175</f>
        <v>499.97</v>
      </c>
      <c r="H102" s="328"/>
      <c r="I102" s="328"/>
      <c r="J102" s="328"/>
      <c r="K102" s="328"/>
      <c r="L102" s="335"/>
      <c r="M102" s="335"/>
      <c r="N102" s="335"/>
      <c r="O102" s="254">
        <f>G102+L101+M101+N101</f>
        <v>499.97</v>
      </c>
      <c r="P102" s="328"/>
      <c r="Q102" s="328"/>
      <c r="R102" s="335"/>
      <c r="S102" s="328"/>
      <c r="T102" s="330"/>
      <c r="V102" s="1"/>
      <c r="AB102" s="37"/>
      <c r="AC102" s="37"/>
      <c r="AD102" s="37"/>
      <c r="AE102" s="37"/>
      <c r="AF102" s="37"/>
      <c r="AI102" s="1"/>
      <c r="AJ102" s="1"/>
      <c r="AK102" s="1"/>
      <c r="AL102" s="1"/>
      <c r="AM102" s="1"/>
    </row>
    <row r="103" spans="2:39" ht="13.5">
      <c r="B103" s="54" t="s">
        <v>24</v>
      </c>
      <c r="C103" s="329"/>
      <c r="D103" s="329"/>
      <c r="E103" s="336"/>
      <c r="F103" s="331"/>
      <c r="G103" s="303">
        <f>G176</f>
        <v>1196.19</v>
      </c>
      <c r="H103" s="329"/>
      <c r="I103" s="329"/>
      <c r="J103" s="329"/>
      <c r="K103" s="329"/>
      <c r="L103" s="336"/>
      <c r="M103" s="336"/>
      <c r="N103" s="336"/>
      <c r="O103" s="255">
        <f>G103+L101+M101+N101</f>
        <v>1196.19</v>
      </c>
      <c r="P103" s="329"/>
      <c r="Q103" s="329"/>
      <c r="R103" s="336"/>
      <c r="S103" s="329"/>
      <c r="T103" s="331"/>
      <c r="V103" s="1"/>
      <c r="AB103" s="37"/>
      <c r="AC103" s="37"/>
      <c r="AD103" s="37"/>
      <c r="AE103" s="37"/>
      <c r="AF103" s="37"/>
      <c r="AI103" s="1"/>
      <c r="AJ103" s="1"/>
      <c r="AK103" s="1"/>
      <c r="AL103" s="1"/>
      <c r="AM103" s="1"/>
    </row>
    <row r="104" spans="2:39" ht="25.5" customHeight="1">
      <c r="B104" s="291" t="s">
        <v>38</v>
      </c>
      <c r="C104" s="332" t="s">
        <v>113</v>
      </c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3"/>
      <c r="T104" s="334"/>
      <c r="V104" s="1"/>
      <c r="AB104" s="37"/>
      <c r="AC104" s="37"/>
      <c r="AD104" s="37"/>
      <c r="AE104" s="37"/>
      <c r="AF104" s="37"/>
      <c r="AI104" s="1"/>
      <c r="AJ104" s="1"/>
      <c r="AK104" s="1"/>
      <c r="AL104" s="1"/>
      <c r="AM104" s="1"/>
    </row>
    <row r="105" spans="2:39" ht="13.5">
      <c r="B105" s="304"/>
      <c r="C105" s="305"/>
      <c r="D105" s="305"/>
      <c r="E105" s="305"/>
      <c r="F105" s="306"/>
      <c r="G105" s="305"/>
      <c r="H105" s="305"/>
      <c r="I105" s="305"/>
      <c r="J105" s="305"/>
      <c r="K105" s="305"/>
      <c r="L105" s="305"/>
      <c r="M105" s="305"/>
      <c r="N105" s="305"/>
      <c r="O105" s="306"/>
      <c r="P105" s="306"/>
      <c r="Q105" s="305"/>
      <c r="R105" s="305"/>
      <c r="V105" s="1"/>
      <c r="AB105" s="37"/>
      <c r="AC105" s="37"/>
      <c r="AD105" s="37"/>
      <c r="AE105" s="37"/>
      <c r="AF105" s="37"/>
      <c r="AI105" s="1"/>
      <c r="AJ105" s="1"/>
      <c r="AK105" s="1"/>
      <c r="AL105" s="1"/>
      <c r="AM105" s="1"/>
    </row>
    <row r="106" spans="6:39" ht="13.5"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V106" s="1"/>
      <c r="AB106" s="37"/>
      <c r="AC106" s="37"/>
      <c r="AD106" s="37"/>
      <c r="AE106" s="37"/>
      <c r="AF106" s="37"/>
      <c r="AI106" s="1"/>
      <c r="AJ106" s="1"/>
      <c r="AK106" s="1"/>
      <c r="AL106" s="1"/>
      <c r="AM106" s="1"/>
    </row>
    <row r="107" spans="2:39" ht="24" customHeight="1">
      <c r="B107" s="283" t="s">
        <v>56</v>
      </c>
      <c r="C107" s="296"/>
      <c r="D107" s="296"/>
      <c r="E107" s="296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V107" s="1"/>
      <c r="AB107" s="37"/>
      <c r="AC107" s="37"/>
      <c r="AD107" s="37"/>
      <c r="AE107" s="37"/>
      <c r="AF107" s="37"/>
      <c r="AI107" s="1"/>
      <c r="AJ107" s="1"/>
      <c r="AK107" s="1"/>
      <c r="AL107" s="1"/>
      <c r="AM107" s="1"/>
    </row>
    <row r="108" spans="2:39" ht="15" customHeight="1">
      <c r="B108" s="105" t="s">
        <v>44</v>
      </c>
      <c r="C108" s="296"/>
      <c r="D108" s="296"/>
      <c r="E108" s="296"/>
      <c r="F108" s="340" t="s">
        <v>28</v>
      </c>
      <c r="G108" s="295"/>
      <c r="H108" s="295"/>
      <c r="I108" s="295"/>
      <c r="J108" s="295"/>
      <c r="K108" s="295"/>
      <c r="L108" s="295"/>
      <c r="M108" s="295"/>
      <c r="N108" s="295"/>
      <c r="O108" s="340" t="s">
        <v>47</v>
      </c>
      <c r="P108" s="284"/>
      <c r="Q108" s="295"/>
      <c r="R108" s="295"/>
      <c r="S108" s="295"/>
      <c r="T108" s="340" t="s">
        <v>30</v>
      </c>
      <c r="V108" s="1"/>
      <c r="AB108" s="37"/>
      <c r="AC108" s="37"/>
      <c r="AD108" s="37"/>
      <c r="AE108" s="37"/>
      <c r="AF108" s="37"/>
      <c r="AI108" s="1"/>
      <c r="AJ108" s="1"/>
      <c r="AK108" s="1"/>
      <c r="AL108" s="1"/>
      <c r="AM108" s="1"/>
    </row>
    <row r="109" spans="2:39" ht="15" customHeight="1">
      <c r="B109" s="115" t="s">
        <v>42</v>
      </c>
      <c r="C109" s="296"/>
      <c r="D109" s="296"/>
      <c r="E109" s="296"/>
      <c r="F109" s="341"/>
      <c r="G109" s="295"/>
      <c r="H109" s="295"/>
      <c r="I109" s="295"/>
      <c r="J109" s="295"/>
      <c r="K109" s="295"/>
      <c r="L109" s="295"/>
      <c r="M109" s="295"/>
      <c r="N109" s="295"/>
      <c r="O109" s="341"/>
      <c r="P109" s="284"/>
      <c r="Q109" s="295"/>
      <c r="R109" s="295"/>
      <c r="S109" s="295"/>
      <c r="T109" s="341"/>
      <c r="V109" s="1"/>
      <c r="AB109" s="37"/>
      <c r="AC109" s="37"/>
      <c r="AD109" s="37"/>
      <c r="AE109" s="37"/>
      <c r="AF109" s="37"/>
      <c r="AI109" s="1"/>
      <c r="AJ109" s="1"/>
      <c r="AK109" s="1"/>
      <c r="AL109" s="1"/>
      <c r="AM109" s="1"/>
    </row>
    <row r="110" spans="2:39" ht="15" customHeight="1">
      <c r="B110" s="103" t="s">
        <v>118</v>
      </c>
      <c r="C110" s="82" t="s">
        <v>13</v>
      </c>
      <c r="D110" s="82" t="s">
        <v>14</v>
      </c>
      <c r="E110" s="82" t="s">
        <v>0</v>
      </c>
      <c r="F110" s="343"/>
      <c r="G110" s="111" t="s">
        <v>17</v>
      </c>
      <c r="H110" s="34" t="s">
        <v>18</v>
      </c>
      <c r="I110" s="34" t="s">
        <v>6</v>
      </c>
      <c r="J110" s="34" t="s">
        <v>5</v>
      </c>
      <c r="K110" s="34" t="s">
        <v>1</v>
      </c>
      <c r="L110" s="286" t="s">
        <v>26</v>
      </c>
      <c r="M110" s="287" t="s">
        <v>27</v>
      </c>
      <c r="N110" s="286" t="s">
        <v>110</v>
      </c>
      <c r="O110" s="343"/>
      <c r="P110" s="286" t="s">
        <v>3</v>
      </c>
      <c r="Q110" s="111" t="s">
        <v>4</v>
      </c>
      <c r="R110" s="34" t="s">
        <v>2</v>
      </c>
      <c r="S110" s="106" t="s">
        <v>19</v>
      </c>
      <c r="T110" s="343"/>
      <c r="V110" s="1"/>
      <c r="AB110" s="37"/>
      <c r="AC110" s="37"/>
      <c r="AD110" s="37"/>
      <c r="AE110" s="37"/>
      <c r="AF110" s="37"/>
      <c r="AI110" s="1"/>
      <c r="AJ110" s="1"/>
      <c r="AK110" s="1"/>
      <c r="AL110" s="1"/>
      <c r="AM110" s="1"/>
    </row>
    <row r="111" spans="2:39" ht="13.5">
      <c r="B111" s="16" t="s">
        <v>35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248"/>
      <c r="N111" s="31"/>
      <c r="O111" s="21"/>
      <c r="P111" s="21"/>
      <c r="Q111" s="30"/>
      <c r="R111" s="31"/>
      <c r="S111" s="36"/>
      <c r="T111" s="36"/>
      <c r="V111" s="1"/>
      <c r="AB111" s="37"/>
      <c r="AC111" s="37"/>
      <c r="AD111" s="37"/>
      <c r="AE111" s="37"/>
      <c r="AF111" s="37"/>
      <c r="AI111" s="1"/>
      <c r="AJ111" s="1"/>
      <c r="AK111" s="1"/>
      <c r="AL111" s="1"/>
      <c r="AM111" s="1"/>
    </row>
    <row r="112" spans="2:39" ht="13.5">
      <c r="B112" s="6" t="s">
        <v>25</v>
      </c>
      <c r="C112" s="328">
        <f>ROUND(B14*C170,6)</f>
        <v>0.197884</v>
      </c>
      <c r="D112" s="328">
        <f>ROUND(B14*C171,6)</f>
        <v>0.03</v>
      </c>
      <c r="E112" s="328">
        <f>C172</f>
        <v>0.007946</v>
      </c>
      <c r="F112" s="338">
        <f>SUM(C112:E117)</f>
        <v>0.23583</v>
      </c>
      <c r="G112" s="327" t="s">
        <v>29</v>
      </c>
      <c r="H112" s="309">
        <f aca="true" t="shared" si="10" ref="H112:H117">H177</f>
        <v>0</v>
      </c>
      <c r="I112" s="328">
        <f>ROUND(B14*H183,6)</f>
        <v>0.041862</v>
      </c>
      <c r="J112" s="328">
        <f>C184</f>
        <v>0.001186</v>
      </c>
      <c r="K112" s="328">
        <f>C185</f>
        <v>0.000339</v>
      </c>
      <c r="L112" s="327" t="s">
        <v>29</v>
      </c>
      <c r="M112" s="351" t="s">
        <v>29</v>
      </c>
      <c r="N112" s="327" t="s">
        <v>29</v>
      </c>
      <c r="O112" s="289">
        <f>H112+I112+J112+K112</f>
        <v>0.043387</v>
      </c>
      <c r="P112" s="328">
        <f>D190</f>
        <v>0.001336</v>
      </c>
      <c r="Q112" s="349">
        <f>C191</f>
        <v>0.017236</v>
      </c>
      <c r="R112" s="261">
        <f aca="true" t="shared" si="11" ref="R112:R117">C192</f>
        <v>0.00222</v>
      </c>
      <c r="S112" s="328">
        <f>C198</f>
        <v>0.0025640000000000003</v>
      </c>
      <c r="T112" s="289">
        <f>P112+Q112+R112+S112</f>
        <v>0.023356000000000002</v>
      </c>
      <c r="V112" s="1"/>
      <c r="AB112" s="37"/>
      <c r="AC112" s="37"/>
      <c r="AD112" s="37"/>
      <c r="AE112" s="37"/>
      <c r="AF112" s="37"/>
      <c r="AI112" s="1"/>
      <c r="AJ112" s="1"/>
      <c r="AK112" s="1"/>
      <c r="AL112" s="1"/>
      <c r="AM112" s="1"/>
    </row>
    <row r="113" spans="2:39" ht="13.5">
      <c r="B113" s="6" t="s">
        <v>111</v>
      </c>
      <c r="C113" s="328"/>
      <c r="D113" s="328"/>
      <c r="E113" s="328"/>
      <c r="F113" s="338"/>
      <c r="G113" s="327"/>
      <c r="H113" s="309">
        <f t="shared" si="10"/>
        <v>0.19475699999999999</v>
      </c>
      <c r="I113" s="328"/>
      <c r="J113" s="328"/>
      <c r="K113" s="328"/>
      <c r="L113" s="327"/>
      <c r="M113" s="351"/>
      <c r="N113" s="327"/>
      <c r="O113" s="289">
        <f>H113+I112+J112+K112</f>
        <v>0.238144</v>
      </c>
      <c r="P113" s="328"/>
      <c r="Q113" s="349"/>
      <c r="R113" s="261">
        <f t="shared" si="11"/>
        <v>0.04732</v>
      </c>
      <c r="S113" s="328"/>
      <c r="T113" s="289">
        <f>P112+Q112+R113+S112</f>
        <v>0.068456</v>
      </c>
      <c r="V113" s="1"/>
      <c r="AB113" s="37"/>
      <c r="AC113" s="37"/>
      <c r="AD113" s="37"/>
      <c r="AE113" s="37"/>
      <c r="AF113" s="37"/>
      <c r="AI113" s="1"/>
      <c r="AJ113" s="1"/>
      <c r="AK113" s="1"/>
      <c r="AL113" s="1"/>
      <c r="AM113" s="1"/>
    </row>
    <row r="114" spans="2:39" ht="13.5">
      <c r="B114" s="6" t="s">
        <v>8</v>
      </c>
      <c r="C114" s="328"/>
      <c r="D114" s="328"/>
      <c r="E114" s="328"/>
      <c r="F114" s="338"/>
      <c r="G114" s="327"/>
      <c r="H114" s="309">
        <f t="shared" si="10"/>
        <v>0.17825600000000003</v>
      </c>
      <c r="I114" s="328"/>
      <c r="J114" s="328"/>
      <c r="K114" s="328"/>
      <c r="L114" s="327"/>
      <c r="M114" s="351"/>
      <c r="N114" s="327"/>
      <c r="O114" s="289">
        <f>H114+I112+J112+K112</f>
        <v>0.22164300000000003</v>
      </c>
      <c r="P114" s="328"/>
      <c r="Q114" s="349"/>
      <c r="R114" s="261">
        <f t="shared" si="11"/>
        <v>0.02842</v>
      </c>
      <c r="S114" s="328"/>
      <c r="T114" s="289">
        <f>P112+Q112+R114+S112</f>
        <v>0.049556</v>
      </c>
      <c r="V114" s="1"/>
      <c r="AB114" s="37"/>
      <c r="AC114" s="37"/>
      <c r="AD114" s="37"/>
      <c r="AE114" s="37"/>
      <c r="AF114" s="37"/>
      <c r="AI114" s="1"/>
      <c r="AJ114" s="1"/>
      <c r="AK114" s="1"/>
      <c r="AL114" s="1"/>
      <c r="AM114" s="1"/>
    </row>
    <row r="115" spans="2:39" ht="13.5">
      <c r="B115" s="6" t="s">
        <v>9</v>
      </c>
      <c r="C115" s="328"/>
      <c r="D115" s="328"/>
      <c r="E115" s="328"/>
      <c r="F115" s="338"/>
      <c r="G115" s="327"/>
      <c r="H115" s="309">
        <f t="shared" si="10"/>
        <v>0.179006</v>
      </c>
      <c r="I115" s="328"/>
      <c r="J115" s="328"/>
      <c r="K115" s="328"/>
      <c r="L115" s="327"/>
      <c r="M115" s="351"/>
      <c r="N115" s="327"/>
      <c r="O115" s="289">
        <f>H115+I112+J112+K112</f>
        <v>0.222393</v>
      </c>
      <c r="P115" s="328"/>
      <c r="Q115" s="349"/>
      <c r="R115" s="261">
        <f t="shared" si="11"/>
        <v>0.02322</v>
      </c>
      <c r="S115" s="328"/>
      <c r="T115" s="289">
        <f>P112+Q112+R115+S112</f>
        <v>0.04435600000000001</v>
      </c>
      <c r="V115" s="1"/>
      <c r="AB115" s="37"/>
      <c r="AC115" s="37"/>
      <c r="AD115" s="37"/>
      <c r="AE115" s="37"/>
      <c r="AF115" s="37"/>
      <c r="AI115" s="1"/>
      <c r="AJ115" s="1"/>
      <c r="AK115" s="1"/>
      <c r="AL115" s="1"/>
      <c r="AM115" s="1"/>
    </row>
    <row r="116" spans="2:39" ht="13.5">
      <c r="B116" s="6" t="s">
        <v>10</v>
      </c>
      <c r="C116" s="328"/>
      <c r="D116" s="328"/>
      <c r="E116" s="328"/>
      <c r="F116" s="338"/>
      <c r="G116" s="327"/>
      <c r="H116" s="309">
        <f t="shared" si="10"/>
        <v>0.133755</v>
      </c>
      <c r="I116" s="328"/>
      <c r="J116" s="328"/>
      <c r="K116" s="328"/>
      <c r="L116" s="327"/>
      <c r="M116" s="351"/>
      <c r="N116" s="327"/>
      <c r="O116" s="289">
        <f>H116+I112+J112+K112</f>
        <v>0.17714200000000002</v>
      </c>
      <c r="P116" s="328"/>
      <c r="Q116" s="349"/>
      <c r="R116" s="261">
        <f t="shared" si="11"/>
        <v>0.01692</v>
      </c>
      <c r="S116" s="328"/>
      <c r="T116" s="289">
        <f>P112+Q112+R116+S112</f>
        <v>0.038056000000000006</v>
      </c>
      <c r="V116" s="1"/>
      <c r="AB116" s="37"/>
      <c r="AC116" s="37"/>
      <c r="AD116" s="37"/>
      <c r="AE116" s="37"/>
      <c r="AF116" s="37"/>
      <c r="AI116" s="1"/>
      <c r="AJ116" s="1"/>
      <c r="AK116" s="1"/>
      <c r="AL116" s="1"/>
      <c r="AM116" s="1"/>
    </row>
    <row r="117" spans="2:39" ht="13.5">
      <c r="B117" s="6" t="s">
        <v>11</v>
      </c>
      <c r="C117" s="329"/>
      <c r="D117" s="329"/>
      <c r="E117" s="329"/>
      <c r="F117" s="339"/>
      <c r="G117" s="337"/>
      <c r="H117" s="309">
        <f t="shared" si="10"/>
        <v>0.06775199999999999</v>
      </c>
      <c r="I117" s="329"/>
      <c r="J117" s="329"/>
      <c r="K117" s="329"/>
      <c r="L117" s="337"/>
      <c r="M117" s="352"/>
      <c r="N117" s="337"/>
      <c r="O117" s="289">
        <f>H117+I112+J112+K112</f>
        <v>0.111139</v>
      </c>
      <c r="P117" s="329"/>
      <c r="Q117" s="350"/>
      <c r="R117" s="262">
        <f t="shared" si="11"/>
        <v>0.007719999999999999</v>
      </c>
      <c r="S117" s="329"/>
      <c r="T117" s="289">
        <f>P112+Q112+R117+S112</f>
        <v>0.028856000000000003</v>
      </c>
      <c r="V117" s="1"/>
      <c r="AB117" s="37"/>
      <c r="AC117" s="37"/>
      <c r="AD117" s="37"/>
      <c r="AE117" s="37"/>
      <c r="AF117" s="37"/>
      <c r="AI117" s="1"/>
      <c r="AJ117" s="1"/>
      <c r="AK117" s="1"/>
      <c r="AL117" s="1"/>
      <c r="AM117" s="1"/>
    </row>
    <row r="118" spans="2:39" ht="13.5">
      <c r="B118" s="55" t="s">
        <v>34</v>
      </c>
      <c r="C118" s="48"/>
      <c r="D118" s="72"/>
      <c r="E118" s="48"/>
      <c r="F118" s="310"/>
      <c r="G118" s="48"/>
      <c r="H118" s="52"/>
      <c r="I118" s="48"/>
      <c r="J118" s="48"/>
      <c r="K118" s="52"/>
      <c r="L118" s="48"/>
      <c r="M118" s="52"/>
      <c r="N118" s="48"/>
      <c r="O118" s="290"/>
      <c r="P118" s="290"/>
      <c r="Q118" s="52"/>
      <c r="R118" s="48"/>
      <c r="S118" s="36"/>
      <c r="T118" s="36"/>
      <c r="V118" s="1"/>
      <c r="AB118" s="37"/>
      <c r="AC118" s="37"/>
      <c r="AD118" s="37"/>
      <c r="AE118" s="37"/>
      <c r="AF118" s="37"/>
      <c r="AI118" s="1"/>
      <c r="AJ118" s="1"/>
      <c r="AK118" s="1"/>
      <c r="AL118" s="1"/>
      <c r="AM118" s="1"/>
    </row>
    <row r="119" spans="2:39" ht="13.5">
      <c r="B119" s="56" t="s">
        <v>45</v>
      </c>
      <c r="C119" s="327" t="s">
        <v>29</v>
      </c>
      <c r="D119" s="327" t="s">
        <v>29</v>
      </c>
      <c r="E119" s="335">
        <f>E172</f>
        <v>82.39</v>
      </c>
      <c r="F119" s="330">
        <f>SUM(C119:E121)</f>
        <v>82.39</v>
      </c>
      <c r="G119" s="264">
        <f>H174</f>
        <v>85.10000000000001</v>
      </c>
      <c r="H119" s="327" t="s">
        <v>29</v>
      </c>
      <c r="I119" s="327" t="s">
        <v>29</v>
      </c>
      <c r="J119" s="327" t="s">
        <v>29</v>
      </c>
      <c r="K119" s="327" t="s">
        <v>29</v>
      </c>
      <c r="L119" s="335">
        <f>H186</f>
        <v>0</v>
      </c>
      <c r="M119" s="344">
        <f>H187</f>
        <v>0</v>
      </c>
      <c r="N119" s="335">
        <f>H188</f>
        <v>0</v>
      </c>
      <c r="O119" s="254">
        <f>G119+L119+M119+N119</f>
        <v>85.10000000000001</v>
      </c>
      <c r="P119" s="346" t="s">
        <v>29</v>
      </c>
      <c r="Q119" s="346" t="s">
        <v>29</v>
      </c>
      <c r="R119" s="335">
        <f>D192</f>
        <v>-26.13</v>
      </c>
      <c r="S119" s="327" t="s">
        <v>29</v>
      </c>
      <c r="T119" s="330">
        <f>R119</f>
        <v>-26.13</v>
      </c>
      <c r="V119" s="1"/>
      <c r="AB119" s="37"/>
      <c r="AC119" s="37"/>
      <c r="AD119" s="37"/>
      <c r="AE119" s="37"/>
      <c r="AF119" s="37"/>
      <c r="AI119" s="1"/>
      <c r="AJ119" s="1"/>
      <c r="AK119" s="1"/>
      <c r="AL119" s="1"/>
      <c r="AM119" s="1"/>
    </row>
    <row r="120" spans="2:39" ht="13.5">
      <c r="B120" s="56" t="s">
        <v>23</v>
      </c>
      <c r="C120" s="328"/>
      <c r="D120" s="328"/>
      <c r="E120" s="335"/>
      <c r="F120" s="330"/>
      <c r="G120" s="264">
        <f>H175</f>
        <v>542.6399999999999</v>
      </c>
      <c r="H120" s="328"/>
      <c r="I120" s="328"/>
      <c r="J120" s="328"/>
      <c r="K120" s="328"/>
      <c r="L120" s="335"/>
      <c r="M120" s="344"/>
      <c r="N120" s="335"/>
      <c r="O120" s="254">
        <f>G120+L119+M119+N119</f>
        <v>542.6399999999999</v>
      </c>
      <c r="P120" s="347"/>
      <c r="Q120" s="347"/>
      <c r="R120" s="335"/>
      <c r="S120" s="328"/>
      <c r="T120" s="330"/>
      <c r="V120" s="1"/>
      <c r="AB120" s="37"/>
      <c r="AC120" s="37"/>
      <c r="AD120" s="37"/>
      <c r="AE120" s="37"/>
      <c r="AF120" s="37"/>
      <c r="AI120" s="1"/>
      <c r="AJ120" s="1"/>
      <c r="AK120" s="1"/>
      <c r="AL120" s="1"/>
      <c r="AM120" s="1"/>
    </row>
    <row r="121" spans="2:39" ht="13.5">
      <c r="B121" s="54" t="s">
        <v>24</v>
      </c>
      <c r="C121" s="329"/>
      <c r="D121" s="329"/>
      <c r="E121" s="336"/>
      <c r="F121" s="331"/>
      <c r="G121" s="265">
        <f>H176</f>
        <v>1379.47</v>
      </c>
      <c r="H121" s="329"/>
      <c r="I121" s="329"/>
      <c r="J121" s="329"/>
      <c r="K121" s="329"/>
      <c r="L121" s="336"/>
      <c r="M121" s="345"/>
      <c r="N121" s="336"/>
      <c r="O121" s="255">
        <f>G121+L119+M119+N119</f>
        <v>1379.47</v>
      </c>
      <c r="P121" s="348"/>
      <c r="Q121" s="348"/>
      <c r="R121" s="336"/>
      <c r="S121" s="329"/>
      <c r="T121" s="331"/>
      <c r="V121" s="1"/>
      <c r="AB121" s="37"/>
      <c r="AC121" s="37"/>
      <c r="AD121" s="37"/>
      <c r="AE121" s="37"/>
      <c r="AF121" s="37"/>
      <c r="AI121" s="1"/>
      <c r="AJ121" s="1"/>
      <c r="AK121" s="1"/>
      <c r="AL121" s="1"/>
      <c r="AM121" s="1"/>
    </row>
    <row r="122" spans="2:39" ht="25.5" customHeight="1">
      <c r="B122" s="291" t="s">
        <v>38</v>
      </c>
      <c r="C122" s="332" t="s">
        <v>113</v>
      </c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33"/>
      <c r="T122" s="334"/>
      <c r="V122" s="1"/>
      <c r="AB122" s="37"/>
      <c r="AC122" s="37"/>
      <c r="AD122" s="37"/>
      <c r="AE122" s="37"/>
      <c r="AF122" s="37"/>
      <c r="AI122" s="1"/>
      <c r="AJ122" s="1"/>
      <c r="AK122" s="1"/>
      <c r="AL122" s="1"/>
      <c r="AM122" s="1"/>
    </row>
    <row r="123" spans="2:39" ht="13.5">
      <c r="B123" s="304"/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3"/>
      <c r="Q123" s="2"/>
      <c r="R123" s="2"/>
      <c r="S123" s="2"/>
      <c r="T123" s="2"/>
      <c r="V123" s="1"/>
      <c r="AB123" s="37"/>
      <c r="AC123" s="37"/>
      <c r="AD123" s="37"/>
      <c r="AE123" s="37"/>
      <c r="AF123" s="37"/>
      <c r="AI123" s="1"/>
      <c r="AJ123" s="1"/>
      <c r="AK123" s="1"/>
      <c r="AL123" s="1"/>
      <c r="AM123" s="1"/>
    </row>
    <row r="124" spans="6:39" ht="13.5"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3"/>
      <c r="Q124" s="2"/>
      <c r="R124" s="2"/>
      <c r="S124" s="2"/>
      <c r="T124" s="2"/>
      <c r="V124" s="1"/>
      <c r="AB124" s="37"/>
      <c r="AC124" s="37"/>
      <c r="AD124" s="37"/>
      <c r="AE124" s="37"/>
      <c r="AF124" s="37"/>
      <c r="AI124" s="1"/>
      <c r="AJ124" s="1"/>
      <c r="AK124" s="1"/>
      <c r="AL124" s="1"/>
      <c r="AM124" s="1"/>
    </row>
    <row r="125" spans="2:39" ht="24" customHeight="1">
      <c r="B125" s="283" t="s">
        <v>114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V125" s="1"/>
      <c r="AB125" s="37"/>
      <c r="AC125" s="37"/>
      <c r="AD125" s="37"/>
      <c r="AE125" s="37"/>
      <c r="AF125" s="37"/>
      <c r="AI125" s="1"/>
      <c r="AJ125" s="1"/>
      <c r="AK125" s="1"/>
      <c r="AL125" s="1"/>
      <c r="AM125" s="1"/>
    </row>
    <row r="126" spans="2:39" ht="15" customHeight="1">
      <c r="B126" s="105" t="s">
        <v>44</v>
      </c>
      <c r="C126" s="296"/>
      <c r="D126" s="296"/>
      <c r="E126" s="296"/>
      <c r="F126" s="340" t="s">
        <v>28</v>
      </c>
      <c r="G126" s="295"/>
      <c r="H126" s="295"/>
      <c r="I126" s="295"/>
      <c r="J126" s="295"/>
      <c r="K126" s="295"/>
      <c r="L126" s="295"/>
      <c r="M126" s="295"/>
      <c r="N126" s="295"/>
      <c r="O126" s="340" t="s">
        <v>47</v>
      </c>
      <c r="P126" s="284"/>
      <c r="Q126" s="295"/>
      <c r="R126" s="295"/>
      <c r="S126" s="295"/>
      <c r="T126" s="340" t="s">
        <v>30</v>
      </c>
      <c r="V126" s="1"/>
      <c r="AB126" s="37"/>
      <c r="AC126" s="37"/>
      <c r="AD126" s="37"/>
      <c r="AE126" s="37"/>
      <c r="AF126" s="37"/>
      <c r="AI126" s="1"/>
      <c r="AJ126" s="1"/>
      <c r="AK126" s="1"/>
      <c r="AL126" s="1"/>
      <c r="AM126" s="1"/>
    </row>
    <row r="127" spans="2:39" ht="15" customHeight="1">
      <c r="B127" s="115" t="s">
        <v>115</v>
      </c>
      <c r="C127" s="296"/>
      <c r="D127" s="296"/>
      <c r="E127" s="296"/>
      <c r="F127" s="341"/>
      <c r="G127" s="295"/>
      <c r="H127" s="295"/>
      <c r="I127" s="295"/>
      <c r="J127" s="295"/>
      <c r="K127" s="295"/>
      <c r="L127" s="295"/>
      <c r="M127" s="295"/>
      <c r="N127" s="295"/>
      <c r="O127" s="341"/>
      <c r="P127" s="284"/>
      <c r="Q127" s="295"/>
      <c r="R127" s="295"/>
      <c r="S127" s="295"/>
      <c r="T127" s="341"/>
      <c r="V127" s="1"/>
      <c r="AB127" s="37"/>
      <c r="AC127" s="37"/>
      <c r="AD127" s="37"/>
      <c r="AE127" s="37"/>
      <c r="AF127" s="37"/>
      <c r="AI127" s="1"/>
      <c r="AJ127" s="1"/>
      <c r="AK127" s="1"/>
      <c r="AL127" s="1"/>
      <c r="AM127" s="1"/>
    </row>
    <row r="128" spans="2:39" ht="15" customHeight="1">
      <c r="B128" s="103" t="s">
        <v>118</v>
      </c>
      <c r="C128" s="82" t="s">
        <v>13</v>
      </c>
      <c r="D128" s="82" t="s">
        <v>14</v>
      </c>
      <c r="E128" s="82" t="s">
        <v>0</v>
      </c>
      <c r="F128" s="342"/>
      <c r="G128" s="111" t="s">
        <v>17</v>
      </c>
      <c r="H128" s="34" t="s">
        <v>18</v>
      </c>
      <c r="I128" s="34" t="s">
        <v>6</v>
      </c>
      <c r="J128" s="34" t="s">
        <v>5</v>
      </c>
      <c r="K128" s="34" t="s">
        <v>1</v>
      </c>
      <c r="L128" s="286" t="s">
        <v>26</v>
      </c>
      <c r="M128" s="287" t="s">
        <v>27</v>
      </c>
      <c r="N128" s="286" t="s">
        <v>110</v>
      </c>
      <c r="O128" s="343"/>
      <c r="P128" s="285" t="s">
        <v>3</v>
      </c>
      <c r="Q128" s="111" t="s">
        <v>4</v>
      </c>
      <c r="R128" s="34" t="s">
        <v>2</v>
      </c>
      <c r="S128" s="106" t="s">
        <v>19</v>
      </c>
      <c r="T128" s="343"/>
      <c r="V128" s="1"/>
      <c r="AB128" s="37"/>
      <c r="AC128" s="37"/>
      <c r="AD128" s="37"/>
      <c r="AE128" s="37"/>
      <c r="AF128" s="37"/>
      <c r="AI128" s="1"/>
      <c r="AJ128" s="1"/>
      <c r="AK128" s="1"/>
      <c r="AL128" s="1"/>
      <c r="AM128" s="1"/>
    </row>
    <row r="129" spans="2:39" ht="13.5">
      <c r="B129" s="16" t="s">
        <v>35</v>
      </c>
      <c r="C129" s="36"/>
      <c r="D129" s="36"/>
      <c r="E129" s="36"/>
      <c r="F129" s="249"/>
      <c r="G129" s="249"/>
      <c r="H129" s="249"/>
      <c r="I129" s="249"/>
      <c r="J129" s="249"/>
      <c r="K129" s="249"/>
      <c r="L129" s="249"/>
      <c r="M129" s="249"/>
      <c r="N129" s="249"/>
      <c r="O129" s="250"/>
      <c r="P129" s="250"/>
      <c r="Q129" s="249"/>
      <c r="R129" s="249"/>
      <c r="S129" s="249"/>
      <c r="T129" s="249"/>
      <c r="V129" s="1"/>
      <c r="AG129" s="1"/>
      <c r="AH129" s="1"/>
      <c r="AI129" s="1"/>
      <c r="AJ129" s="1"/>
      <c r="AK129" s="1"/>
      <c r="AL129" s="1"/>
      <c r="AM129" s="1"/>
    </row>
    <row r="130" spans="2:39" ht="13.5">
      <c r="B130" s="6" t="s">
        <v>25</v>
      </c>
      <c r="C130" s="328">
        <f>ROUND(B14*C170,6)</f>
        <v>0.197884</v>
      </c>
      <c r="D130" s="328">
        <f>ROUND(B14*C171,6)</f>
        <v>0.03</v>
      </c>
      <c r="E130" s="328">
        <f>C172</f>
        <v>0.007946</v>
      </c>
      <c r="F130" s="338">
        <f>SUM(C130:E135)</f>
        <v>0.23583</v>
      </c>
      <c r="G130" s="327" t="s">
        <v>29</v>
      </c>
      <c r="H130" s="309">
        <f aca="true" t="shared" si="12" ref="H130:H135">I177</f>
        <v>0</v>
      </c>
      <c r="I130" s="328">
        <f>ROUND(B14*I183,6)</f>
        <v>0.041862</v>
      </c>
      <c r="J130" s="328">
        <f>C184</f>
        <v>0.001186</v>
      </c>
      <c r="K130" s="328">
        <f>C185</f>
        <v>0.000339</v>
      </c>
      <c r="L130" s="327" t="s">
        <v>29</v>
      </c>
      <c r="M130" s="327" t="s">
        <v>29</v>
      </c>
      <c r="N130" s="327" t="s">
        <v>29</v>
      </c>
      <c r="O130" s="289">
        <f>H130+I130+J130+K130</f>
        <v>0.043387</v>
      </c>
      <c r="P130" s="328">
        <f>D190</f>
        <v>0.001336</v>
      </c>
      <c r="Q130" s="328">
        <f>C191</f>
        <v>0.017236</v>
      </c>
      <c r="R130" s="261">
        <f aca="true" t="shared" si="13" ref="R130:R135">C192</f>
        <v>0.00222</v>
      </c>
      <c r="S130" s="328">
        <f>C198</f>
        <v>0.0025640000000000003</v>
      </c>
      <c r="T130" s="289">
        <f>P130+Q130+R130+S130</f>
        <v>0.023356000000000002</v>
      </c>
      <c r="V130" s="1"/>
      <c r="AG130" s="1"/>
      <c r="AH130" s="1"/>
      <c r="AI130" s="1"/>
      <c r="AJ130" s="1"/>
      <c r="AK130" s="1"/>
      <c r="AL130" s="1"/>
      <c r="AM130" s="1"/>
    </row>
    <row r="131" spans="2:39" ht="13.5">
      <c r="B131" s="6" t="s">
        <v>111</v>
      </c>
      <c r="C131" s="328"/>
      <c r="D131" s="328"/>
      <c r="E131" s="328"/>
      <c r="F131" s="338"/>
      <c r="G131" s="327"/>
      <c r="H131" s="309">
        <f t="shared" si="12"/>
        <v>0.19475699999999999</v>
      </c>
      <c r="I131" s="328"/>
      <c r="J131" s="328"/>
      <c r="K131" s="328"/>
      <c r="L131" s="327"/>
      <c r="M131" s="327"/>
      <c r="N131" s="327"/>
      <c r="O131" s="289">
        <f>H131+I130+J130+K130</f>
        <v>0.238144</v>
      </c>
      <c r="P131" s="328"/>
      <c r="Q131" s="328"/>
      <c r="R131" s="261">
        <f t="shared" si="13"/>
        <v>0.04732</v>
      </c>
      <c r="S131" s="328"/>
      <c r="T131" s="289">
        <f>P130+Q130+R131+S130</f>
        <v>0.068456</v>
      </c>
      <c r="V131" s="1"/>
      <c r="AG131" s="1"/>
      <c r="AH131" s="1"/>
      <c r="AI131" s="1"/>
      <c r="AJ131" s="1"/>
      <c r="AK131" s="1"/>
      <c r="AL131" s="1"/>
      <c r="AM131" s="1"/>
    </row>
    <row r="132" spans="2:39" ht="13.5">
      <c r="B132" s="6" t="s">
        <v>8</v>
      </c>
      <c r="C132" s="328"/>
      <c r="D132" s="328"/>
      <c r="E132" s="328"/>
      <c r="F132" s="338"/>
      <c r="G132" s="327"/>
      <c r="H132" s="309">
        <f t="shared" si="12"/>
        <v>0.17825600000000003</v>
      </c>
      <c r="I132" s="328"/>
      <c r="J132" s="328"/>
      <c r="K132" s="328"/>
      <c r="L132" s="327"/>
      <c r="M132" s="327"/>
      <c r="N132" s="327"/>
      <c r="O132" s="289">
        <f>H132+I130+J130+K130</f>
        <v>0.22164300000000003</v>
      </c>
      <c r="P132" s="328"/>
      <c r="Q132" s="328"/>
      <c r="R132" s="261">
        <f t="shared" si="13"/>
        <v>0.02842</v>
      </c>
      <c r="S132" s="328"/>
      <c r="T132" s="289">
        <f>P130+Q130+R132+S130</f>
        <v>0.049556</v>
      </c>
      <c r="V132" s="1"/>
      <c r="AG132" s="1"/>
      <c r="AH132" s="1"/>
      <c r="AI132" s="1"/>
      <c r="AJ132" s="1"/>
      <c r="AK132" s="1"/>
      <c r="AL132" s="1"/>
      <c r="AM132" s="1"/>
    </row>
    <row r="133" spans="2:39" ht="13.5">
      <c r="B133" s="6" t="s">
        <v>9</v>
      </c>
      <c r="C133" s="328"/>
      <c r="D133" s="328"/>
      <c r="E133" s="328"/>
      <c r="F133" s="338"/>
      <c r="G133" s="327"/>
      <c r="H133" s="309">
        <f t="shared" si="12"/>
        <v>0.179006</v>
      </c>
      <c r="I133" s="328"/>
      <c r="J133" s="328"/>
      <c r="K133" s="328"/>
      <c r="L133" s="327"/>
      <c r="M133" s="327"/>
      <c r="N133" s="327"/>
      <c r="O133" s="289">
        <f>H133+I130+J130+K130</f>
        <v>0.222393</v>
      </c>
      <c r="P133" s="328"/>
      <c r="Q133" s="328"/>
      <c r="R133" s="261">
        <f t="shared" si="13"/>
        <v>0.02322</v>
      </c>
      <c r="S133" s="328"/>
      <c r="T133" s="289">
        <f>P130+Q130+R133+S130</f>
        <v>0.04435600000000001</v>
      </c>
      <c r="V133" s="1"/>
      <c r="AG133" s="1"/>
      <c r="AH133" s="1"/>
      <c r="AI133" s="1"/>
      <c r="AJ133" s="1"/>
      <c r="AK133" s="1"/>
      <c r="AL133" s="1"/>
      <c r="AM133" s="1"/>
    </row>
    <row r="134" spans="2:39" ht="13.5">
      <c r="B134" s="6" t="s">
        <v>10</v>
      </c>
      <c r="C134" s="328"/>
      <c r="D134" s="328"/>
      <c r="E134" s="328"/>
      <c r="F134" s="338"/>
      <c r="G134" s="327"/>
      <c r="H134" s="309">
        <f t="shared" si="12"/>
        <v>0.133755</v>
      </c>
      <c r="I134" s="328"/>
      <c r="J134" s="328"/>
      <c r="K134" s="328"/>
      <c r="L134" s="327"/>
      <c r="M134" s="327"/>
      <c r="N134" s="327"/>
      <c r="O134" s="289">
        <f>H134+I130+J130+K130</f>
        <v>0.17714200000000002</v>
      </c>
      <c r="P134" s="328"/>
      <c r="Q134" s="328"/>
      <c r="R134" s="261">
        <f t="shared" si="13"/>
        <v>0.01692</v>
      </c>
      <c r="S134" s="328"/>
      <c r="T134" s="289">
        <f>P130+Q130+R134+S130</f>
        <v>0.038056000000000006</v>
      </c>
      <c r="V134" s="1"/>
      <c r="AB134" s="37"/>
      <c r="AC134" s="37"/>
      <c r="AD134" s="37"/>
      <c r="AE134" s="37"/>
      <c r="AF134" s="37"/>
      <c r="AI134" s="1"/>
      <c r="AJ134" s="1"/>
      <c r="AK134" s="1"/>
      <c r="AL134" s="1"/>
      <c r="AM134" s="1"/>
    </row>
    <row r="135" spans="2:39" ht="13.5">
      <c r="B135" s="251" t="s">
        <v>11</v>
      </c>
      <c r="C135" s="329"/>
      <c r="D135" s="329"/>
      <c r="E135" s="329"/>
      <c r="F135" s="339"/>
      <c r="G135" s="337"/>
      <c r="H135" s="311">
        <f t="shared" si="12"/>
        <v>0.06775199999999999</v>
      </c>
      <c r="I135" s="329"/>
      <c r="J135" s="329"/>
      <c r="K135" s="329"/>
      <c r="L135" s="337"/>
      <c r="M135" s="337"/>
      <c r="N135" s="337"/>
      <c r="O135" s="312">
        <f>H135+I130+J130+K130</f>
        <v>0.111139</v>
      </c>
      <c r="P135" s="329"/>
      <c r="Q135" s="329"/>
      <c r="R135" s="262">
        <f t="shared" si="13"/>
        <v>0.007719999999999999</v>
      </c>
      <c r="S135" s="329"/>
      <c r="T135" s="312">
        <f>P130+Q130+R135+S130</f>
        <v>0.028856000000000003</v>
      </c>
      <c r="V135" s="1"/>
      <c r="AB135" s="37"/>
      <c r="AC135" s="37"/>
      <c r="AD135" s="37"/>
      <c r="AE135" s="37"/>
      <c r="AF135" s="37"/>
      <c r="AI135" s="1"/>
      <c r="AJ135" s="1"/>
      <c r="AK135" s="1"/>
      <c r="AL135" s="1"/>
      <c r="AM135" s="1"/>
    </row>
    <row r="136" spans="2:39" ht="13.5">
      <c r="B136" s="253" t="s">
        <v>34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V136" s="1"/>
      <c r="AB136" s="37"/>
      <c r="AC136" s="37"/>
      <c r="AD136" s="37"/>
      <c r="AE136" s="37"/>
      <c r="AF136" s="37"/>
      <c r="AI136" s="1"/>
      <c r="AJ136" s="1"/>
      <c r="AK136" s="1"/>
      <c r="AL136" s="1"/>
      <c r="AM136" s="1"/>
    </row>
    <row r="137" spans="2:39" ht="13.5">
      <c r="B137" s="56" t="s">
        <v>45</v>
      </c>
      <c r="C137" s="327" t="s">
        <v>29</v>
      </c>
      <c r="D137" s="327" t="s">
        <v>29</v>
      </c>
      <c r="E137" s="335">
        <f>E172</f>
        <v>82.39</v>
      </c>
      <c r="F137" s="330">
        <f>SUM(C137:E139)</f>
        <v>82.39</v>
      </c>
      <c r="G137" s="264">
        <f>I174</f>
        <v>996.3899999999999</v>
      </c>
      <c r="H137" s="327" t="s">
        <v>29</v>
      </c>
      <c r="I137" s="327" t="s">
        <v>29</v>
      </c>
      <c r="J137" s="327" t="s">
        <v>29</v>
      </c>
      <c r="K137" s="327" t="s">
        <v>29</v>
      </c>
      <c r="L137" s="335">
        <f>I186</f>
        <v>0</v>
      </c>
      <c r="M137" s="335">
        <f>I187</f>
        <v>0</v>
      </c>
      <c r="N137" s="335">
        <f>I188</f>
        <v>-911.29</v>
      </c>
      <c r="O137" s="254">
        <f>G137+L137+M137+N137</f>
        <v>85.09999999999991</v>
      </c>
      <c r="P137" s="327" t="s">
        <v>29</v>
      </c>
      <c r="Q137" s="327" t="s">
        <v>29</v>
      </c>
      <c r="R137" s="335">
        <f>D192</f>
        <v>-26.13</v>
      </c>
      <c r="S137" s="327" t="s">
        <v>29</v>
      </c>
      <c r="T137" s="330">
        <f>R137</f>
        <v>-26.13</v>
      </c>
      <c r="V137" s="1"/>
      <c r="AB137" s="37"/>
      <c r="AC137" s="37"/>
      <c r="AD137" s="37"/>
      <c r="AE137" s="37"/>
      <c r="AF137" s="37"/>
      <c r="AI137" s="1"/>
      <c r="AJ137" s="1"/>
      <c r="AK137" s="1"/>
      <c r="AL137" s="1"/>
      <c r="AM137" s="1"/>
    </row>
    <row r="138" spans="2:39" ht="13.5">
      <c r="B138" s="6" t="s">
        <v>23</v>
      </c>
      <c r="C138" s="328"/>
      <c r="D138" s="328"/>
      <c r="E138" s="335"/>
      <c r="F138" s="330"/>
      <c r="G138" s="264">
        <f>I175</f>
        <v>1453.9299999999998</v>
      </c>
      <c r="H138" s="328"/>
      <c r="I138" s="328"/>
      <c r="J138" s="328"/>
      <c r="K138" s="328"/>
      <c r="L138" s="335"/>
      <c r="M138" s="335"/>
      <c r="N138" s="335"/>
      <c r="O138" s="254">
        <f>G138+L137+M137+N137</f>
        <v>542.6399999999999</v>
      </c>
      <c r="P138" s="328"/>
      <c r="Q138" s="328"/>
      <c r="R138" s="335"/>
      <c r="S138" s="328"/>
      <c r="T138" s="330"/>
      <c r="V138" s="1"/>
      <c r="AB138" s="37"/>
      <c r="AC138" s="37"/>
      <c r="AD138" s="37"/>
      <c r="AE138" s="37"/>
      <c r="AF138" s="37"/>
      <c r="AI138" s="1"/>
      <c r="AJ138" s="1"/>
      <c r="AK138" s="1"/>
      <c r="AL138" s="1"/>
      <c r="AM138" s="1"/>
    </row>
    <row r="139" spans="2:39" ht="13.5">
      <c r="B139" s="251" t="s">
        <v>24</v>
      </c>
      <c r="C139" s="329"/>
      <c r="D139" s="329"/>
      <c r="E139" s="336"/>
      <c r="F139" s="331"/>
      <c r="G139" s="265">
        <f>I176</f>
        <v>2290.76</v>
      </c>
      <c r="H139" s="329"/>
      <c r="I139" s="329"/>
      <c r="J139" s="329"/>
      <c r="K139" s="329"/>
      <c r="L139" s="336"/>
      <c r="M139" s="336"/>
      <c r="N139" s="336"/>
      <c r="O139" s="255">
        <f>G139+L137+M137+N137</f>
        <v>1379.4700000000003</v>
      </c>
      <c r="P139" s="329"/>
      <c r="Q139" s="329"/>
      <c r="R139" s="336"/>
      <c r="S139" s="329"/>
      <c r="T139" s="331"/>
      <c r="V139" s="1"/>
      <c r="AB139" s="37"/>
      <c r="AC139" s="37"/>
      <c r="AD139" s="37"/>
      <c r="AE139" s="37"/>
      <c r="AF139" s="37"/>
      <c r="AI139" s="1"/>
      <c r="AJ139" s="1"/>
      <c r="AK139" s="1"/>
      <c r="AL139" s="1"/>
      <c r="AM139" s="1"/>
    </row>
    <row r="140" spans="2:39" ht="25.5" customHeight="1">
      <c r="B140" s="291" t="s">
        <v>38</v>
      </c>
      <c r="C140" s="332" t="s">
        <v>113</v>
      </c>
      <c r="D140" s="333"/>
      <c r="E140" s="333"/>
      <c r="F140" s="333"/>
      <c r="G140" s="333"/>
      <c r="H140" s="333"/>
      <c r="I140" s="333"/>
      <c r="J140" s="333"/>
      <c r="K140" s="333"/>
      <c r="L140" s="333"/>
      <c r="M140" s="333"/>
      <c r="N140" s="333"/>
      <c r="O140" s="333"/>
      <c r="P140" s="333"/>
      <c r="Q140" s="333"/>
      <c r="R140" s="333"/>
      <c r="S140" s="333"/>
      <c r="T140" s="334"/>
      <c r="V140" s="1"/>
      <c r="AB140" s="37"/>
      <c r="AC140" s="37"/>
      <c r="AD140" s="37"/>
      <c r="AE140" s="37"/>
      <c r="AF140" s="37"/>
      <c r="AI140" s="1"/>
      <c r="AJ140" s="1"/>
      <c r="AK140" s="1"/>
      <c r="AL140" s="1"/>
      <c r="AM140" s="1"/>
    </row>
    <row r="141" spans="2:39" ht="13.5">
      <c r="B141" s="304"/>
      <c r="V141" s="1"/>
      <c r="AB141" s="37"/>
      <c r="AC141" s="37"/>
      <c r="AD141" s="37"/>
      <c r="AE141" s="37"/>
      <c r="AF141" s="37"/>
      <c r="AI141" s="1"/>
      <c r="AJ141" s="1"/>
      <c r="AK141" s="1"/>
      <c r="AL141" s="1"/>
      <c r="AM141" s="1"/>
    </row>
    <row r="150" spans="2:39" ht="13.5">
      <c r="B150" s="68"/>
      <c r="V150" s="1"/>
      <c r="AG150" s="1"/>
      <c r="AH150" s="1"/>
      <c r="AI150" s="1"/>
      <c r="AJ150" s="1"/>
      <c r="AK150" s="1"/>
      <c r="AL150" s="1"/>
      <c r="AM150" s="1"/>
    </row>
    <row r="151" spans="2:39" ht="13.5">
      <c r="B151" s="68"/>
      <c r="V151" s="1"/>
      <c r="AG151" s="1"/>
      <c r="AH151" s="1"/>
      <c r="AI151" s="1"/>
      <c r="AJ151" s="1"/>
      <c r="AK151" s="1"/>
      <c r="AL151" s="1"/>
      <c r="AM151" s="1"/>
    </row>
    <row r="152" spans="2:39" ht="13.5">
      <c r="B152" s="68"/>
      <c r="V152" s="1"/>
      <c r="AG152" s="1"/>
      <c r="AH152" s="1"/>
      <c r="AI152" s="1"/>
      <c r="AJ152" s="1"/>
      <c r="AK152" s="1"/>
      <c r="AL152" s="1"/>
      <c r="AM152" s="1"/>
    </row>
    <row r="153" spans="2:39" ht="13.5">
      <c r="B153" s="68"/>
      <c r="V153" s="1"/>
      <c r="AG153" s="1"/>
      <c r="AH153" s="1"/>
      <c r="AI153" s="1"/>
      <c r="AJ153" s="1"/>
      <c r="AK153" s="1"/>
      <c r="AL153" s="1"/>
      <c r="AM153" s="1"/>
    </row>
    <row r="154" spans="2:39" ht="13.5">
      <c r="B154" s="68"/>
      <c r="V154" s="1"/>
      <c r="AG154" s="1"/>
      <c r="AH154" s="1"/>
      <c r="AI154" s="1"/>
      <c r="AJ154" s="1"/>
      <c r="AK154" s="1"/>
      <c r="AL154" s="1"/>
      <c r="AM154" s="1"/>
    </row>
    <row r="155" spans="2:39" ht="12.75" customHeight="1">
      <c r="B155" s="313"/>
      <c r="C155" s="229"/>
      <c r="D155" s="37"/>
      <c r="E155" s="37"/>
      <c r="V155" s="1"/>
      <c r="AG155" s="1"/>
      <c r="AH155" s="1"/>
      <c r="AI155" s="1"/>
      <c r="AJ155" s="1"/>
      <c r="AK155" s="1"/>
      <c r="AL155" s="1"/>
      <c r="AM155" s="1"/>
    </row>
    <row r="156" spans="2:39" ht="12.75" customHeight="1">
      <c r="B156" s="313"/>
      <c r="C156" s="229"/>
      <c r="D156" s="37"/>
      <c r="E156" s="37"/>
      <c r="V156" s="1"/>
      <c r="AG156" s="1"/>
      <c r="AH156" s="1"/>
      <c r="AI156" s="1"/>
      <c r="AJ156" s="1"/>
      <c r="AK156" s="1"/>
      <c r="AL156" s="1"/>
      <c r="AM156" s="1"/>
    </row>
    <row r="157" spans="2:39" ht="12.75" customHeight="1">
      <c r="B157" s="314"/>
      <c r="C157" s="231"/>
      <c r="D157" s="232"/>
      <c r="E157" s="232"/>
      <c r="V157" s="1"/>
      <c r="AG157" s="1"/>
      <c r="AH157" s="1"/>
      <c r="AI157" s="1"/>
      <c r="AJ157" s="1"/>
      <c r="AK157" s="1"/>
      <c r="AL157" s="1"/>
      <c r="AM157" s="1"/>
    </row>
    <row r="158" spans="2:39" ht="12.75" customHeight="1">
      <c r="B158" s="68"/>
      <c r="V158" s="1"/>
      <c r="AG158" s="1"/>
      <c r="AH158" s="1"/>
      <c r="AI158" s="1"/>
      <c r="AJ158" s="1"/>
      <c r="AK158" s="1"/>
      <c r="AL158" s="1"/>
      <c r="AM158" s="1"/>
    </row>
    <row r="159" spans="2:39" ht="12.75" customHeight="1">
      <c r="B159" s="314"/>
      <c r="C159" s="232"/>
      <c r="D159" s="232"/>
      <c r="E159" s="232"/>
      <c r="F159" s="232"/>
      <c r="G159" s="232"/>
      <c r="H159" s="232"/>
      <c r="V159" s="1"/>
      <c r="AG159" s="1"/>
      <c r="AH159" s="1"/>
      <c r="AI159" s="1"/>
      <c r="AJ159" s="1"/>
      <c r="AK159" s="1"/>
      <c r="AL159" s="1"/>
      <c r="AM159" s="1"/>
    </row>
    <row r="160" spans="2:39" ht="12.75" customHeight="1">
      <c r="B160" s="314"/>
      <c r="C160" s="232"/>
      <c r="D160" s="232"/>
      <c r="E160" s="232"/>
      <c r="F160" s="232"/>
      <c r="G160" s="232"/>
      <c r="H160" s="232"/>
      <c r="V160" s="1"/>
      <c r="AG160" s="1"/>
      <c r="AH160" s="1"/>
      <c r="AI160" s="1"/>
      <c r="AJ160" s="1"/>
      <c r="AK160" s="1"/>
      <c r="AL160" s="1"/>
      <c r="AM160" s="1"/>
    </row>
    <row r="161" spans="2:39" ht="12.75" customHeight="1">
      <c r="B161" s="314"/>
      <c r="C161" s="232"/>
      <c r="D161" s="232"/>
      <c r="E161" s="232"/>
      <c r="F161" s="232"/>
      <c r="G161" s="232"/>
      <c r="H161" s="232"/>
      <c r="V161" s="1"/>
      <c r="AG161" s="1"/>
      <c r="AH161" s="1"/>
      <c r="AI161" s="1"/>
      <c r="AJ161" s="1"/>
      <c r="AK161" s="1"/>
      <c r="AL161" s="1"/>
      <c r="AM161" s="1"/>
    </row>
    <row r="162" spans="2:39" ht="12.75" customHeight="1">
      <c r="B162" s="314"/>
      <c r="C162" s="231"/>
      <c r="D162" s="231"/>
      <c r="E162" s="231"/>
      <c r="F162" s="231"/>
      <c r="G162" s="231"/>
      <c r="H162" s="231"/>
      <c r="V162" s="1"/>
      <c r="AG162" s="1"/>
      <c r="AH162" s="1"/>
      <c r="AI162" s="1"/>
      <c r="AJ162" s="1"/>
      <c r="AK162" s="1"/>
      <c r="AL162" s="1"/>
      <c r="AM162" s="1"/>
    </row>
    <row r="163" spans="2:39" ht="12.75" customHeight="1">
      <c r="B163" s="69"/>
      <c r="C163" s="231"/>
      <c r="D163" s="231"/>
      <c r="E163" s="231"/>
      <c r="F163" s="231"/>
      <c r="G163" s="231"/>
      <c r="H163" s="231"/>
      <c r="V163" s="1"/>
      <c r="AG163" s="1"/>
      <c r="AH163" s="1"/>
      <c r="AI163" s="1"/>
      <c r="AJ163" s="1"/>
      <c r="AK163" s="1"/>
      <c r="AL163" s="1"/>
      <c r="AM163" s="1"/>
    </row>
    <row r="164" spans="2:39" ht="12.75" customHeight="1">
      <c r="B164" s="69"/>
      <c r="C164" s="231"/>
      <c r="D164" s="231"/>
      <c r="E164" s="231"/>
      <c r="F164" s="231"/>
      <c r="G164" s="231"/>
      <c r="H164" s="231"/>
      <c r="V164" s="1"/>
      <c r="AG164" s="1"/>
      <c r="AH164" s="1"/>
      <c r="AI164" s="1"/>
      <c r="AJ164" s="1"/>
      <c r="AK164" s="1"/>
      <c r="AL164" s="1"/>
      <c r="AM164" s="1"/>
    </row>
    <row r="165" spans="2:39" ht="12.75" customHeight="1">
      <c r="B165" s="69"/>
      <c r="C165" s="231"/>
      <c r="D165" s="231"/>
      <c r="E165" s="231"/>
      <c r="F165" s="231"/>
      <c r="G165" s="231"/>
      <c r="H165" s="231"/>
      <c r="V165" s="1"/>
      <c r="AG165" s="1"/>
      <c r="AH165" s="1"/>
      <c r="AI165" s="1"/>
      <c r="AJ165" s="1"/>
      <c r="AK165" s="1"/>
      <c r="AL165" s="1"/>
      <c r="AM165" s="1"/>
    </row>
    <row r="166" spans="2:39" ht="12.75" customHeight="1">
      <c r="B166" s="69"/>
      <c r="C166" s="231"/>
      <c r="D166" s="231"/>
      <c r="E166" s="231"/>
      <c r="F166" s="231"/>
      <c r="G166" s="231"/>
      <c r="H166" s="231"/>
      <c r="V166" s="1"/>
      <c r="AG166" s="1"/>
      <c r="AH166" s="1"/>
      <c r="AI166" s="1"/>
      <c r="AJ166" s="1"/>
      <c r="AK166" s="1"/>
      <c r="AL166" s="1"/>
      <c r="AM166" s="1"/>
    </row>
    <row r="167" spans="2:39" ht="12.75" customHeight="1">
      <c r="B167" s="69"/>
      <c r="C167" s="231"/>
      <c r="D167" s="231"/>
      <c r="E167" s="231"/>
      <c r="F167" s="231"/>
      <c r="G167" s="231"/>
      <c r="H167" s="231"/>
      <c r="V167" s="1"/>
      <c r="AG167" s="1"/>
      <c r="AH167" s="1"/>
      <c r="AI167" s="1"/>
      <c r="AJ167" s="1"/>
      <c r="AK167" s="1"/>
      <c r="AL167" s="1"/>
      <c r="AM167" s="1"/>
    </row>
    <row r="168" spans="2:39" ht="12.75" customHeight="1">
      <c r="B168" s="69"/>
      <c r="C168" s="231"/>
      <c r="D168" s="231"/>
      <c r="E168" s="231"/>
      <c r="F168" s="231"/>
      <c r="G168" s="231"/>
      <c r="H168" s="231"/>
      <c r="V168" s="1"/>
      <c r="AG168" s="1"/>
      <c r="AH168" s="1"/>
      <c r="AI168" s="1"/>
      <c r="AJ168" s="1"/>
      <c r="AK168" s="1"/>
      <c r="AL168" s="1"/>
      <c r="AM168" s="1"/>
    </row>
    <row r="169" spans="2:8" s="127" customFormat="1" ht="12.75" customHeight="1">
      <c r="B169" s="315"/>
      <c r="C169" s="126"/>
      <c r="D169" s="126"/>
      <c r="E169" s="126"/>
      <c r="F169" s="126"/>
      <c r="G169" s="126"/>
      <c r="H169" s="126"/>
    </row>
    <row r="170" spans="2:3" s="127" customFormat="1" ht="12.75" customHeight="1">
      <c r="B170" s="315" t="s">
        <v>13</v>
      </c>
      <c r="C170" s="126">
        <v>5.137167</v>
      </c>
    </row>
    <row r="171" spans="2:3" s="127" customFormat="1" ht="12.75" customHeight="1">
      <c r="B171" s="315" t="s">
        <v>14</v>
      </c>
      <c r="C171" s="126">
        <v>0.778813</v>
      </c>
    </row>
    <row r="172" spans="2:8" s="127" customFormat="1" ht="12.75" customHeight="1">
      <c r="B172" s="316" t="s">
        <v>0</v>
      </c>
      <c r="C172" s="130">
        <v>0.007946</v>
      </c>
      <c r="D172" s="256">
        <v>62.74</v>
      </c>
      <c r="E172" s="256">
        <v>82.39</v>
      </c>
      <c r="F172" s="130"/>
      <c r="G172" s="130"/>
      <c r="H172" s="130"/>
    </row>
    <row r="173" spans="2:8" s="127" customFormat="1" ht="12.75" customHeight="1">
      <c r="B173" s="316"/>
      <c r="C173" s="130"/>
      <c r="D173" s="130"/>
      <c r="E173" s="130"/>
      <c r="F173" s="130"/>
      <c r="G173" s="130"/>
      <c r="H173" s="130"/>
    </row>
    <row r="174" spans="2:9" s="127" customFormat="1" ht="12.75" customHeight="1">
      <c r="B174" s="257" t="s">
        <v>17</v>
      </c>
      <c r="C174" s="127">
        <v>67.89</v>
      </c>
      <c r="D174" s="127">
        <v>58.47</v>
      </c>
      <c r="E174" s="127">
        <v>62.85</v>
      </c>
      <c r="F174" s="127">
        <v>58.769999999999996</v>
      </c>
      <c r="G174" s="127">
        <v>75.16</v>
      </c>
      <c r="H174" s="127">
        <v>85.10000000000001</v>
      </c>
      <c r="I174" s="127">
        <v>996.3899999999999</v>
      </c>
    </row>
    <row r="175" spans="2:9" s="127" customFormat="1" ht="12.75" customHeight="1">
      <c r="B175" s="316"/>
      <c r="C175" s="127">
        <v>473.45</v>
      </c>
      <c r="D175" s="127">
        <v>419.22</v>
      </c>
      <c r="E175" s="127">
        <v>423.38000000000005</v>
      </c>
      <c r="F175" s="127">
        <v>403.08</v>
      </c>
      <c r="G175" s="127">
        <v>499.97</v>
      </c>
      <c r="H175" s="127">
        <v>542.6399999999999</v>
      </c>
      <c r="I175" s="127">
        <v>1453.9299999999998</v>
      </c>
    </row>
    <row r="176" spans="2:9" s="127" customFormat="1" ht="12.75" customHeight="1">
      <c r="B176" s="316"/>
      <c r="C176" s="127">
        <v>1063.97</v>
      </c>
      <c r="D176" s="127">
        <v>915.22</v>
      </c>
      <c r="E176" s="127">
        <v>962.3299999999999</v>
      </c>
      <c r="F176" s="127">
        <v>908.6499999999999</v>
      </c>
      <c r="G176" s="127">
        <v>1196.19</v>
      </c>
      <c r="H176" s="127">
        <v>1379.47</v>
      </c>
      <c r="I176" s="127">
        <v>2290.76</v>
      </c>
    </row>
    <row r="177" spans="2:9" s="127" customFormat="1" ht="12.75" customHeight="1">
      <c r="B177" s="316" t="s">
        <v>18</v>
      </c>
      <c r="C177" s="130">
        <v>0</v>
      </c>
      <c r="D177" s="130">
        <v>0</v>
      </c>
      <c r="E177" s="130">
        <v>0</v>
      </c>
      <c r="F177" s="130">
        <v>0</v>
      </c>
      <c r="G177" s="130">
        <v>0</v>
      </c>
      <c r="H177" s="130">
        <v>0</v>
      </c>
      <c r="I177" s="130">
        <v>0</v>
      </c>
    </row>
    <row r="178" spans="2:9" s="127" customFormat="1" ht="12.75" customHeight="1">
      <c r="B178" s="258"/>
      <c r="C178" s="130">
        <v>0.07943800000000001</v>
      </c>
      <c r="D178" s="130">
        <v>0.060161</v>
      </c>
      <c r="E178" s="130">
        <v>0.083191</v>
      </c>
      <c r="F178" s="130">
        <v>0.10343999999999999</v>
      </c>
      <c r="G178" s="130">
        <v>0.14357699999999998</v>
      </c>
      <c r="H178" s="130">
        <v>0.19475699999999999</v>
      </c>
      <c r="I178" s="130">
        <v>0.19475699999999999</v>
      </c>
    </row>
    <row r="179" spans="2:9" s="127" customFormat="1" ht="12.75" customHeight="1">
      <c r="B179" s="257"/>
      <c r="C179" s="130">
        <v>0.07270800000000001</v>
      </c>
      <c r="D179" s="130">
        <v>0.055064</v>
      </c>
      <c r="E179" s="130">
        <v>0.076143</v>
      </c>
      <c r="F179" s="130">
        <v>0.09467700000000001</v>
      </c>
      <c r="G179" s="130">
        <v>0.131412</v>
      </c>
      <c r="H179" s="130">
        <v>0.17825600000000003</v>
      </c>
      <c r="I179" s="130">
        <v>0.17825600000000003</v>
      </c>
    </row>
    <row r="180" spans="2:9" s="127" customFormat="1" ht="12.75" customHeight="1">
      <c r="B180" s="257"/>
      <c r="C180" s="130">
        <v>0.073014</v>
      </c>
      <c r="D180" s="130">
        <v>0.055296000000000005</v>
      </c>
      <c r="E180" s="130">
        <v>0.076463</v>
      </c>
      <c r="F180" s="130">
        <v>0.095075</v>
      </c>
      <c r="G180" s="130">
        <v>0.131965</v>
      </c>
      <c r="H180" s="130">
        <v>0.179006</v>
      </c>
      <c r="I180" s="130">
        <v>0.179006</v>
      </c>
    </row>
    <row r="181" spans="2:9" s="127" customFormat="1" ht="12.75" customHeight="1">
      <c r="B181" s="257"/>
      <c r="C181" s="130">
        <v>0.054557</v>
      </c>
      <c r="D181" s="130">
        <v>0.041317000000000006</v>
      </c>
      <c r="E181" s="130">
        <v>0.057134</v>
      </c>
      <c r="F181" s="130">
        <v>0.07104099999999999</v>
      </c>
      <c r="G181" s="130">
        <v>0.098605</v>
      </c>
      <c r="H181" s="130">
        <v>0.133755</v>
      </c>
      <c r="I181" s="130">
        <v>0.133755</v>
      </c>
    </row>
    <row r="182" spans="2:9" s="127" customFormat="1" ht="12.75" customHeight="1">
      <c r="B182" s="257"/>
      <c r="C182" s="130">
        <v>0.027635</v>
      </c>
      <c r="D182" s="130">
        <v>0.020929000000000003</v>
      </c>
      <c r="E182" s="130">
        <v>0.028940999999999998</v>
      </c>
      <c r="F182" s="130">
        <v>0.035985</v>
      </c>
      <c r="G182" s="130">
        <v>0.049948</v>
      </c>
      <c r="H182" s="130">
        <v>0.06775199999999999</v>
      </c>
      <c r="I182" s="130">
        <v>0.06775199999999999</v>
      </c>
    </row>
    <row r="183" spans="2:9" s="127" customFormat="1" ht="12.75" customHeight="1">
      <c r="B183" s="315" t="s">
        <v>6</v>
      </c>
      <c r="C183" s="126">
        <v>1.086756</v>
      </c>
      <c r="D183" s="126">
        <v>1.086756</v>
      </c>
      <c r="E183" s="126">
        <v>1.086756</v>
      </c>
      <c r="F183" s="126">
        <v>1.086756</v>
      </c>
      <c r="G183" s="126">
        <v>1.086756</v>
      </c>
      <c r="H183" s="126">
        <v>1.086756</v>
      </c>
      <c r="I183" s="126">
        <v>1.086756</v>
      </c>
    </row>
    <row r="184" spans="2:3" s="127" customFormat="1" ht="13.5">
      <c r="B184" s="257" t="s">
        <v>5</v>
      </c>
      <c r="C184" s="130">
        <v>0.001186</v>
      </c>
    </row>
    <row r="185" spans="2:22" s="127" customFormat="1" ht="13.5">
      <c r="B185" s="258" t="s">
        <v>1</v>
      </c>
      <c r="C185" s="130">
        <v>0.000339</v>
      </c>
      <c r="V185" s="317"/>
    </row>
    <row r="186" spans="2:22" s="127" customFormat="1" ht="13.5">
      <c r="B186" s="258" t="s">
        <v>26</v>
      </c>
      <c r="C186" s="256">
        <v>-0.01</v>
      </c>
      <c r="D186" s="256">
        <v>0</v>
      </c>
      <c r="E186" s="256">
        <v>0</v>
      </c>
      <c r="F186" s="256">
        <v>0</v>
      </c>
      <c r="G186" s="256">
        <v>0</v>
      </c>
      <c r="H186" s="256">
        <v>0</v>
      </c>
      <c r="I186" s="256">
        <v>0</v>
      </c>
      <c r="V186" s="317"/>
    </row>
    <row r="187" spans="2:22" s="127" customFormat="1" ht="13.5">
      <c r="B187" s="258" t="s">
        <v>27</v>
      </c>
      <c r="C187" s="256">
        <v>0.07</v>
      </c>
      <c r="D187" s="256">
        <v>0</v>
      </c>
      <c r="E187" s="256">
        <v>0</v>
      </c>
      <c r="F187" s="256">
        <v>0</v>
      </c>
      <c r="G187" s="256">
        <v>0</v>
      </c>
      <c r="H187" s="256">
        <v>0</v>
      </c>
      <c r="I187" s="256">
        <v>0</v>
      </c>
      <c r="V187" s="317"/>
    </row>
    <row r="188" spans="2:22" s="127" customFormat="1" ht="13.5">
      <c r="B188" s="258" t="s">
        <v>110</v>
      </c>
      <c r="C188" s="256">
        <v>0</v>
      </c>
      <c r="D188" s="256">
        <v>0</v>
      </c>
      <c r="E188" s="256">
        <v>0</v>
      </c>
      <c r="F188" s="256">
        <v>0</v>
      </c>
      <c r="G188" s="256">
        <v>0</v>
      </c>
      <c r="H188" s="256">
        <v>0</v>
      </c>
      <c r="I188" s="256">
        <v>-911.29</v>
      </c>
      <c r="V188" s="317"/>
    </row>
    <row r="189" spans="2:22" s="127" customFormat="1" ht="13.5">
      <c r="B189" s="258"/>
      <c r="V189" s="317"/>
    </row>
    <row r="190" spans="2:22" s="127" customFormat="1" ht="13.5">
      <c r="B190" s="258" t="s">
        <v>3</v>
      </c>
      <c r="C190" s="130">
        <v>0</v>
      </c>
      <c r="D190" s="130">
        <v>0.001336</v>
      </c>
      <c r="V190" s="317"/>
    </row>
    <row r="191" spans="2:22" s="127" customFormat="1" ht="13.5">
      <c r="B191" s="258" t="s">
        <v>4</v>
      </c>
      <c r="C191" s="130">
        <v>0.017236</v>
      </c>
      <c r="V191" s="317"/>
    </row>
    <row r="192" spans="2:22" s="127" customFormat="1" ht="13.5">
      <c r="B192" s="258" t="s">
        <v>2</v>
      </c>
      <c r="C192" s="130">
        <v>0.00222</v>
      </c>
      <c r="D192" s="127">
        <v>-26.13</v>
      </c>
      <c r="V192" s="317"/>
    </row>
    <row r="193" spans="2:22" s="127" customFormat="1" ht="13.5">
      <c r="B193" s="258"/>
      <c r="C193" s="130">
        <v>0.04732</v>
      </c>
      <c r="V193" s="317"/>
    </row>
    <row r="194" spans="2:22" s="127" customFormat="1" ht="13.5">
      <c r="B194" s="258"/>
      <c r="C194" s="130">
        <v>0.02842</v>
      </c>
      <c r="V194" s="317"/>
    </row>
    <row r="195" spans="2:22" s="127" customFormat="1" ht="13.5">
      <c r="B195" s="258"/>
      <c r="C195" s="130">
        <v>0.02322</v>
      </c>
      <c r="V195" s="317"/>
    </row>
    <row r="196" spans="2:22" s="127" customFormat="1" ht="13.5">
      <c r="B196" s="258"/>
      <c r="C196" s="130">
        <v>0.01692</v>
      </c>
      <c r="V196" s="317"/>
    </row>
    <row r="197" spans="2:22" s="127" customFormat="1" ht="13.5">
      <c r="B197" s="258"/>
      <c r="C197" s="130">
        <v>0.007719999999999999</v>
      </c>
      <c r="V197" s="317"/>
    </row>
    <row r="198" spans="2:22" s="127" customFormat="1" ht="13.5">
      <c r="B198" s="258" t="s">
        <v>19</v>
      </c>
      <c r="C198" s="130">
        <v>0.0025640000000000003</v>
      </c>
      <c r="V198" s="317"/>
    </row>
    <row r="199" s="127" customFormat="1" ht="13.5">
      <c r="V199" s="317"/>
    </row>
  </sheetData>
  <sheetProtection/>
  <mergeCells count="239">
    <mergeCell ref="S137:S139"/>
    <mergeCell ref="T137:T139"/>
    <mergeCell ref="C140:T140"/>
    <mergeCell ref="L137:L139"/>
    <mergeCell ref="M137:M139"/>
    <mergeCell ref="N137:N139"/>
    <mergeCell ref="P137:P139"/>
    <mergeCell ref="Q137:Q139"/>
    <mergeCell ref="R137:R139"/>
    <mergeCell ref="Q130:Q135"/>
    <mergeCell ref="S130:S135"/>
    <mergeCell ref="C137:C139"/>
    <mergeCell ref="D137:D139"/>
    <mergeCell ref="E137:E139"/>
    <mergeCell ref="F137:F139"/>
    <mergeCell ref="H137:H139"/>
    <mergeCell ref="I137:I139"/>
    <mergeCell ref="J137:J139"/>
    <mergeCell ref="K137:K139"/>
    <mergeCell ref="J130:J135"/>
    <mergeCell ref="K130:K135"/>
    <mergeCell ref="L130:L135"/>
    <mergeCell ref="M130:M135"/>
    <mergeCell ref="N130:N135"/>
    <mergeCell ref="P130:P135"/>
    <mergeCell ref="C130:C135"/>
    <mergeCell ref="D130:D135"/>
    <mergeCell ref="E130:E135"/>
    <mergeCell ref="F130:F135"/>
    <mergeCell ref="G130:G135"/>
    <mergeCell ref="I130:I135"/>
    <mergeCell ref="S119:S121"/>
    <mergeCell ref="T119:T121"/>
    <mergeCell ref="C122:T122"/>
    <mergeCell ref="F126:F128"/>
    <mergeCell ref="O126:O128"/>
    <mergeCell ref="T126:T128"/>
    <mergeCell ref="L119:L121"/>
    <mergeCell ref="M119:M121"/>
    <mergeCell ref="N119:N121"/>
    <mergeCell ref="P119:P121"/>
    <mergeCell ref="Q119:Q121"/>
    <mergeCell ref="R119:R121"/>
    <mergeCell ref="Q112:Q117"/>
    <mergeCell ref="S112:S117"/>
    <mergeCell ref="C119:C121"/>
    <mergeCell ref="D119:D121"/>
    <mergeCell ref="E119:E121"/>
    <mergeCell ref="F119:F121"/>
    <mergeCell ref="H119:H121"/>
    <mergeCell ref="I119:I121"/>
    <mergeCell ref="J119:J121"/>
    <mergeCell ref="K119:K121"/>
    <mergeCell ref="J112:J117"/>
    <mergeCell ref="K112:K117"/>
    <mergeCell ref="L112:L117"/>
    <mergeCell ref="M112:M117"/>
    <mergeCell ref="N112:N117"/>
    <mergeCell ref="P112:P117"/>
    <mergeCell ref="C112:C117"/>
    <mergeCell ref="D112:D117"/>
    <mergeCell ref="E112:E117"/>
    <mergeCell ref="F112:F117"/>
    <mergeCell ref="G112:G117"/>
    <mergeCell ref="I112:I117"/>
    <mergeCell ref="S101:S103"/>
    <mergeCell ref="T101:T103"/>
    <mergeCell ref="C104:T104"/>
    <mergeCell ref="F108:F110"/>
    <mergeCell ref="O108:O110"/>
    <mergeCell ref="T108:T110"/>
    <mergeCell ref="L101:L103"/>
    <mergeCell ref="M101:M103"/>
    <mergeCell ref="N101:N103"/>
    <mergeCell ref="P101:P103"/>
    <mergeCell ref="Q101:Q103"/>
    <mergeCell ref="R101:R103"/>
    <mergeCell ref="Q94:Q99"/>
    <mergeCell ref="S94:S99"/>
    <mergeCell ref="C101:C103"/>
    <mergeCell ref="D101:D103"/>
    <mergeCell ref="E101:E103"/>
    <mergeCell ref="F101:F103"/>
    <mergeCell ref="H101:H103"/>
    <mergeCell ref="I101:I103"/>
    <mergeCell ref="J101:J103"/>
    <mergeCell ref="K101:K103"/>
    <mergeCell ref="J94:J99"/>
    <mergeCell ref="K94:K99"/>
    <mergeCell ref="L94:L99"/>
    <mergeCell ref="M94:M99"/>
    <mergeCell ref="N94:N99"/>
    <mergeCell ref="P94:P99"/>
    <mergeCell ref="C94:C99"/>
    <mergeCell ref="D94:D99"/>
    <mergeCell ref="E94:E99"/>
    <mergeCell ref="F94:F99"/>
    <mergeCell ref="G94:G99"/>
    <mergeCell ref="I94:I99"/>
    <mergeCell ref="S83:S85"/>
    <mergeCell ref="T83:T85"/>
    <mergeCell ref="C86:T86"/>
    <mergeCell ref="F90:F92"/>
    <mergeCell ref="O90:O92"/>
    <mergeCell ref="T90:T92"/>
    <mergeCell ref="L83:L85"/>
    <mergeCell ref="M83:M85"/>
    <mergeCell ref="N83:N85"/>
    <mergeCell ref="P83:P85"/>
    <mergeCell ref="Q83:Q85"/>
    <mergeCell ref="R83:R85"/>
    <mergeCell ref="Q76:Q81"/>
    <mergeCell ref="S76:S81"/>
    <mergeCell ref="C83:C85"/>
    <mergeCell ref="D83:D85"/>
    <mergeCell ref="E83:E85"/>
    <mergeCell ref="F83:F85"/>
    <mergeCell ref="H83:H85"/>
    <mergeCell ref="I83:I85"/>
    <mergeCell ref="J83:J85"/>
    <mergeCell ref="K83:K85"/>
    <mergeCell ref="J76:J81"/>
    <mergeCell ref="K76:K81"/>
    <mergeCell ref="L76:L81"/>
    <mergeCell ref="M76:M81"/>
    <mergeCell ref="N76:N81"/>
    <mergeCell ref="P76:P81"/>
    <mergeCell ref="C76:C81"/>
    <mergeCell ref="D76:D81"/>
    <mergeCell ref="E76:E81"/>
    <mergeCell ref="F76:F81"/>
    <mergeCell ref="G76:G81"/>
    <mergeCell ref="I76:I81"/>
    <mergeCell ref="S65:S67"/>
    <mergeCell ref="T65:T67"/>
    <mergeCell ref="C68:T68"/>
    <mergeCell ref="F72:F74"/>
    <mergeCell ref="O72:O74"/>
    <mergeCell ref="T72:T74"/>
    <mergeCell ref="L65:L67"/>
    <mergeCell ref="M65:M67"/>
    <mergeCell ref="N65:N67"/>
    <mergeCell ref="P65:P67"/>
    <mergeCell ref="Q65:Q67"/>
    <mergeCell ref="R65:R67"/>
    <mergeCell ref="Q58:Q63"/>
    <mergeCell ref="S58:S63"/>
    <mergeCell ref="C65:C67"/>
    <mergeCell ref="D65:D67"/>
    <mergeCell ref="E65:E67"/>
    <mergeCell ref="F65:F67"/>
    <mergeCell ref="H65:H67"/>
    <mergeCell ref="I65:I67"/>
    <mergeCell ref="J65:J67"/>
    <mergeCell ref="K65:K67"/>
    <mergeCell ref="J58:J63"/>
    <mergeCell ref="K58:K63"/>
    <mergeCell ref="L58:L63"/>
    <mergeCell ref="M58:M63"/>
    <mergeCell ref="N58:N63"/>
    <mergeCell ref="P58:P63"/>
    <mergeCell ref="C58:C63"/>
    <mergeCell ref="D58:D63"/>
    <mergeCell ref="E58:E63"/>
    <mergeCell ref="F58:F63"/>
    <mergeCell ref="G58:G63"/>
    <mergeCell ref="I58:I63"/>
    <mergeCell ref="S47:S49"/>
    <mergeCell ref="T47:T49"/>
    <mergeCell ref="C50:T50"/>
    <mergeCell ref="F54:F56"/>
    <mergeCell ref="O54:O56"/>
    <mergeCell ref="T54:T56"/>
    <mergeCell ref="L47:L49"/>
    <mergeCell ref="M47:M49"/>
    <mergeCell ref="N47:N49"/>
    <mergeCell ref="P47:P49"/>
    <mergeCell ref="Q47:Q49"/>
    <mergeCell ref="R47:R49"/>
    <mergeCell ref="Q40:Q45"/>
    <mergeCell ref="S40:S45"/>
    <mergeCell ref="C47:C49"/>
    <mergeCell ref="D47:D49"/>
    <mergeCell ref="E47:E49"/>
    <mergeCell ref="F47:F49"/>
    <mergeCell ref="H47:H49"/>
    <mergeCell ref="I47:I49"/>
    <mergeCell ref="J47:J49"/>
    <mergeCell ref="K47:K49"/>
    <mergeCell ref="J40:J45"/>
    <mergeCell ref="K40:K45"/>
    <mergeCell ref="L40:L45"/>
    <mergeCell ref="M40:M45"/>
    <mergeCell ref="N40:N45"/>
    <mergeCell ref="P40:P45"/>
    <mergeCell ref="C40:C45"/>
    <mergeCell ref="D40:D45"/>
    <mergeCell ref="E40:E45"/>
    <mergeCell ref="F40:F45"/>
    <mergeCell ref="G40:G45"/>
    <mergeCell ref="I40:I45"/>
    <mergeCell ref="T29:T31"/>
    <mergeCell ref="C32:T32"/>
    <mergeCell ref="F36:F38"/>
    <mergeCell ref="O36:O38"/>
    <mergeCell ref="T36:T38"/>
    <mergeCell ref="L29:L31"/>
    <mergeCell ref="M29:M31"/>
    <mergeCell ref="N29:N31"/>
    <mergeCell ref="P29:P31"/>
    <mergeCell ref="C29:C31"/>
    <mergeCell ref="D29:D31"/>
    <mergeCell ref="E29:E31"/>
    <mergeCell ref="F29:F31"/>
    <mergeCell ref="H29:H31"/>
    <mergeCell ref="I29:I31"/>
    <mergeCell ref="L22:L27"/>
    <mergeCell ref="M22:M27"/>
    <mergeCell ref="Q29:Q31"/>
    <mergeCell ref="R29:R31"/>
    <mergeCell ref="Q22:Q27"/>
    <mergeCell ref="S22:S27"/>
    <mergeCell ref="S29:S31"/>
    <mergeCell ref="E22:E27"/>
    <mergeCell ref="F22:F27"/>
    <mergeCell ref="J29:J31"/>
    <mergeCell ref="K29:K31"/>
    <mergeCell ref="J22:J27"/>
    <mergeCell ref="K22:K27"/>
    <mergeCell ref="G22:G27"/>
    <mergeCell ref="I22:I27"/>
    <mergeCell ref="N22:N27"/>
    <mergeCell ref="P22:P27"/>
    <mergeCell ref="B7:T7"/>
    <mergeCell ref="F18:F20"/>
    <mergeCell ref="O18:O20"/>
    <mergeCell ref="T18:T20"/>
    <mergeCell ref="C22:C27"/>
    <mergeCell ref="D22:D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AM199"/>
  <sheetViews>
    <sheetView zoomScalePageLayoutView="0" workbookViewId="0" topLeftCell="A1">
      <selection activeCell="B1" sqref="B1"/>
    </sheetView>
  </sheetViews>
  <sheetFormatPr defaultColWidth="9.281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4" width="8.7109375" style="1" hidden="1" customWidth="1" outlineLevel="1"/>
    <col min="15" max="15" width="15.7109375" style="1" customWidth="1" collapsed="1"/>
    <col min="16" max="19" width="8.7109375" style="1" hidden="1" customWidth="1" outlineLevel="1"/>
    <col min="20" max="20" width="15.7109375" style="1" customWidth="1" collapsed="1"/>
    <col min="21" max="21" width="9.421875" style="9" bestFit="1" customWidth="1"/>
    <col min="22" max="22" width="10.7109375" style="51" customWidth="1"/>
    <col min="23" max="23" width="10.7109375" style="9" customWidth="1"/>
    <col min="24" max="25" width="9.28125" style="9" customWidth="1"/>
    <col min="26" max="32" width="9.28125" style="1" customWidth="1"/>
    <col min="33" max="33" width="9.28125" style="39" customWidth="1"/>
    <col min="34" max="39" width="9.28125" style="37" customWidth="1"/>
    <col min="40" max="16384" width="9.28125" style="1" customWidth="1"/>
  </cols>
  <sheetData>
    <row r="2" spans="2:5" ht="15" customHeight="1">
      <c r="B2" s="13" t="s">
        <v>21</v>
      </c>
      <c r="C2" s="13"/>
      <c r="D2" s="13"/>
      <c r="E2" s="13"/>
    </row>
    <row r="3" spans="2:5" ht="15" customHeight="1">
      <c r="B3" s="17" t="s">
        <v>69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6" ht="15" customHeight="1">
      <c r="B5" s="123" t="s">
        <v>105</v>
      </c>
      <c r="C5" s="13"/>
      <c r="D5" s="13"/>
      <c r="E5" s="13"/>
      <c r="O5" s="124" t="s">
        <v>106</v>
      </c>
      <c r="P5" s="124"/>
    </row>
    <row r="6" spans="2:39" s="68" customFormat="1" ht="15" customHeight="1">
      <c r="B6" s="91"/>
      <c r="C6" s="92"/>
      <c r="D6" s="92"/>
      <c r="E6" s="92"/>
      <c r="U6" s="19"/>
      <c r="V6" s="65"/>
      <c r="W6" s="19"/>
      <c r="X6" s="19"/>
      <c r="Y6" s="19"/>
      <c r="AG6" s="66"/>
      <c r="AH6" s="69"/>
      <c r="AI6" s="69"/>
      <c r="AJ6" s="69"/>
      <c r="AK6" s="69"/>
      <c r="AL6" s="69"/>
      <c r="AM6" s="69"/>
    </row>
    <row r="7" spans="2:39" s="68" customFormat="1" ht="15" customHeight="1">
      <c r="B7" s="376" t="s">
        <v>22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19"/>
      <c r="V7" s="65"/>
      <c r="W7" s="19"/>
      <c r="X7" s="19"/>
      <c r="Y7" s="19"/>
      <c r="AG7" s="66"/>
      <c r="AH7" s="69"/>
      <c r="AI7" s="69"/>
      <c r="AJ7" s="69"/>
      <c r="AK7" s="69"/>
      <c r="AL7" s="69"/>
      <c r="AM7" s="69"/>
    </row>
    <row r="8" spans="2:39" ht="12.75" customHeight="1">
      <c r="B8" s="100" t="s">
        <v>84</v>
      </c>
      <c r="C8" s="93"/>
      <c r="D8" s="93"/>
      <c r="E8" s="93"/>
      <c r="F8" s="94"/>
      <c r="G8" s="94"/>
      <c r="H8" s="94"/>
      <c r="I8" s="94"/>
      <c r="J8" s="94"/>
      <c r="K8" s="94"/>
      <c r="L8" s="94"/>
      <c r="M8" s="94"/>
      <c r="N8" s="94"/>
      <c r="O8" s="19"/>
      <c r="P8" s="19"/>
      <c r="Q8" s="19"/>
      <c r="R8" s="94"/>
      <c r="S8" s="94"/>
      <c r="T8" s="94"/>
      <c r="AG8" s="9"/>
      <c r="AH8" s="1"/>
      <c r="AI8" s="1"/>
      <c r="AJ8" s="1"/>
      <c r="AK8" s="1"/>
      <c r="AL8" s="1"/>
      <c r="AM8" s="1"/>
    </row>
    <row r="9" spans="2:39" ht="12.75" customHeight="1">
      <c r="B9" s="101" t="s">
        <v>107</v>
      </c>
      <c r="C9" s="63"/>
      <c r="D9" s="63"/>
      <c r="E9" s="63"/>
      <c r="F9" s="96"/>
      <c r="G9" s="96"/>
      <c r="H9" s="96"/>
      <c r="I9" s="96"/>
      <c r="J9" s="96"/>
      <c r="K9" s="96"/>
      <c r="L9" s="96"/>
      <c r="M9" s="96"/>
      <c r="N9" s="96"/>
      <c r="O9" s="19"/>
      <c r="P9" s="19"/>
      <c r="Q9" s="19"/>
      <c r="R9" s="96"/>
      <c r="S9" s="96"/>
      <c r="T9" s="96"/>
      <c r="AG9" s="9"/>
      <c r="AH9" s="1"/>
      <c r="AI9" s="1"/>
      <c r="AJ9" s="1"/>
      <c r="AK9" s="1"/>
      <c r="AL9" s="1"/>
      <c r="AM9" s="1"/>
    </row>
    <row r="10" spans="2:39" ht="12.75" customHeight="1">
      <c r="B10" s="102" t="s">
        <v>33</v>
      </c>
      <c r="C10" s="97"/>
      <c r="D10" s="97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9"/>
      <c r="P10" s="99"/>
      <c r="Q10" s="99"/>
      <c r="R10" s="98"/>
      <c r="S10" s="98"/>
      <c r="T10" s="98"/>
      <c r="AG10" s="9"/>
      <c r="AH10" s="1"/>
      <c r="AI10" s="1"/>
      <c r="AJ10" s="1"/>
      <c r="AK10" s="1"/>
      <c r="AL10" s="1"/>
      <c r="AM10" s="1"/>
    </row>
    <row r="11" spans="2:39" ht="12.75" customHeight="1">
      <c r="B11" s="95"/>
      <c r="C11" s="63"/>
      <c r="D11" s="63"/>
      <c r="E11" s="63"/>
      <c r="F11" s="96"/>
      <c r="G11" s="96"/>
      <c r="H11" s="96"/>
      <c r="I11" s="96"/>
      <c r="J11" s="96"/>
      <c r="K11" s="96"/>
      <c r="L11" s="96"/>
      <c r="M11" s="96"/>
      <c r="N11" s="96"/>
      <c r="O11" s="19"/>
      <c r="P11" s="19"/>
      <c r="Q11" s="19"/>
      <c r="R11" s="96"/>
      <c r="S11" s="96"/>
      <c r="T11" s="96"/>
      <c r="AG11" s="9"/>
      <c r="AH11" s="1"/>
      <c r="AI11" s="1"/>
      <c r="AJ11" s="1"/>
      <c r="AK11" s="1"/>
      <c r="AL11" s="1"/>
      <c r="AM11" s="1"/>
    </row>
    <row r="12" ht="12.75" customHeight="1"/>
    <row r="13" spans="2:39" s="14" customFormat="1" ht="15" customHeight="1">
      <c r="B13" s="116" t="s">
        <v>46</v>
      </c>
      <c r="C13" s="18"/>
      <c r="D13" s="18"/>
      <c r="E13" s="18"/>
      <c r="O13" s="15"/>
      <c r="P13" s="15"/>
      <c r="Q13" s="15"/>
      <c r="U13" s="88"/>
      <c r="V13" s="121"/>
      <c r="W13" s="88"/>
      <c r="X13" s="88"/>
      <c r="Y13" s="88"/>
      <c r="AG13" s="40"/>
      <c r="AH13" s="38"/>
      <c r="AI13" s="38"/>
      <c r="AJ13" s="38"/>
      <c r="AK13" s="38"/>
      <c r="AL13" s="38"/>
      <c r="AM13" s="38"/>
    </row>
    <row r="14" spans="2:39" s="14" customFormat="1" ht="15" customHeight="1">
      <c r="B14" s="44">
        <v>0.03852</v>
      </c>
      <c r="C14" s="18"/>
      <c r="D14" s="18"/>
      <c r="E14" s="18"/>
      <c r="O14" s="15"/>
      <c r="P14" s="15"/>
      <c r="Q14" s="15"/>
      <c r="U14" s="88"/>
      <c r="V14" s="121"/>
      <c r="W14" s="88"/>
      <c r="X14" s="88"/>
      <c r="Y14" s="88"/>
      <c r="AG14" s="40"/>
      <c r="AH14" s="38"/>
      <c r="AI14" s="38"/>
      <c r="AJ14" s="38"/>
      <c r="AK14" s="38"/>
      <c r="AL14" s="38"/>
      <c r="AM14" s="38"/>
    </row>
    <row r="15" spans="2:39" s="14" customFormat="1" ht="15" customHeight="1">
      <c r="B15" s="43" t="s">
        <v>108</v>
      </c>
      <c r="C15" s="18"/>
      <c r="D15" s="18"/>
      <c r="E15" s="18"/>
      <c r="O15" s="15"/>
      <c r="P15" s="15"/>
      <c r="Q15" s="15"/>
      <c r="U15" s="88"/>
      <c r="V15" s="121"/>
      <c r="W15" s="88"/>
      <c r="X15" s="88"/>
      <c r="Y15" s="88"/>
      <c r="AG15" s="40"/>
      <c r="AH15" s="38"/>
      <c r="AI15" s="38"/>
      <c r="AJ15" s="38"/>
      <c r="AK15" s="38"/>
      <c r="AL15" s="38"/>
      <c r="AM15" s="38"/>
    </row>
    <row r="16" spans="2:17" ht="13.5" customHeight="1">
      <c r="B16" s="11"/>
      <c r="C16" s="11"/>
      <c r="D16" s="11"/>
      <c r="E16" s="11"/>
      <c r="G16" s="9"/>
      <c r="H16" s="9"/>
      <c r="I16" s="9"/>
      <c r="J16" s="9"/>
      <c r="K16" s="9"/>
      <c r="L16" s="9"/>
      <c r="M16" s="9"/>
      <c r="N16" s="9"/>
      <c r="O16" s="4"/>
      <c r="P16" s="4"/>
      <c r="Q16" s="4"/>
    </row>
    <row r="17" spans="2:39" ht="24" customHeight="1">
      <c r="B17" s="114" t="s">
        <v>51</v>
      </c>
      <c r="C17" s="11"/>
      <c r="D17" s="11"/>
      <c r="E17" s="11"/>
      <c r="G17" s="9"/>
      <c r="H17" s="9"/>
      <c r="I17" s="9"/>
      <c r="J17" s="9"/>
      <c r="K17" s="9"/>
      <c r="L17" s="9"/>
      <c r="M17" s="9"/>
      <c r="N17" s="9"/>
      <c r="O17" s="4"/>
      <c r="P17" s="4"/>
      <c r="Q17" s="9"/>
      <c r="R17" s="9"/>
      <c r="S17" s="9"/>
      <c r="U17" s="1"/>
      <c r="V17" s="1"/>
      <c r="W17" s="1"/>
      <c r="X17" s="1"/>
      <c r="Y17" s="1"/>
      <c r="AB17" s="39"/>
      <c r="AC17" s="37"/>
      <c r="AD17" s="37"/>
      <c r="AE17" s="37"/>
      <c r="AF17" s="37"/>
      <c r="AG17" s="37"/>
      <c r="AI17" s="1"/>
      <c r="AJ17" s="1"/>
      <c r="AK17" s="1"/>
      <c r="AL17" s="1"/>
      <c r="AM17" s="1"/>
    </row>
    <row r="18" spans="2:39" ht="15" customHeight="1">
      <c r="B18" s="105" t="s">
        <v>44</v>
      </c>
      <c r="C18" s="11"/>
      <c r="D18" s="11"/>
      <c r="E18" s="11"/>
      <c r="F18" s="340" t="s">
        <v>28</v>
      </c>
      <c r="G18" s="9"/>
      <c r="H18" s="9"/>
      <c r="I18" s="9"/>
      <c r="J18" s="9"/>
      <c r="K18" s="9"/>
      <c r="L18" s="9"/>
      <c r="M18" s="9"/>
      <c r="N18" s="9"/>
      <c r="O18" s="340" t="s">
        <v>47</v>
      </c>
      <c r="P18" s="117"/>
      <c r="Q18" s="9"/>
      <c r="R18" s="9"/>
      <c r="S18" s="9"/>
      <c r="T18" s="340" t="s">
        <v>30</v>
      </c>
      <c r="U18" s="1"/>
      <c r="V18" s="1"/>
      <c r="W18" s="1"/>
      <c r="X18" s="1"/>
      <c r="Y18" s="1"/>
      <c r="AB18" s="39"/>
      <c r="AC18" s="37"/>
      <c r="AD18" s="37"/>
      <c r="AE18" s="37"/>
      <c r="AF18" s="37"/>
      <c r="AG18" s="37"/>
      <c r="AI18" s="1"/>
      <c r="AJ18" s="1"/>
      <c r="AK18" s="1"/>
      <c r="AL18" s="1"/>
      <c r="AM18" s="1"/>
    </row>
    <row r="19" spans="2:39" ht="15" customHeight="1">
      <c r="B19" s="110" t="s">
        <v>36</v>
      </c>
      <c r="C19" s="11"/>
      <c r="D19" s="11"/>
      <c r="E19" s="11"/>
      <c r="F19" s="341"/>
      <c r="G19" s="9"/>
      <c r="H19" s="9"/>
      <c r="I19" s="9"/>
      <c r="J19" s="9"/>
      <c r="K19" s="9"/>
      <c r="L19" s="9"/>
      <c r="M19" s="9"/>
      <c r="N19" s="9"/>
      <c r="O19" s="341"/>
      <c r="P19" s="117"/>
      <c r="Q19" s="9"/>
      <c r="R19" s="9"/>
      <c r="S19" s="9"/>
      <c r="T19" s="341"/>
      <c r="U19" s="1"/>
      <c r="V19" s="1"/>
      <c r="W19" s="1"/>
      <c r="X19" s="1"/>
      <c r="Y19" s="1"/>
      <c r="AB19" s="39"/>
      <c r="AC19" s="37"/>
      <c r="AD19" s="37"/>
      <c r="AE19" s="37"/>
      <c r="AF19" s="37"/>
      <c r="AG19" s="37"/>
      <c r="AI19" s="1"/>
      <c r="AJ19" s="1"/>
      <c r="AK19" s="1"/>
      <c r="AL19" s="1"/>
      <c r="AM19" s="1"/>
    </row>
    <row r="20" spans="2:34" s="5" customFormat="1" ht="15" customHeight="1">
      <c r="B20" s="103" t="s">
        <v>109</v>
      </c>
      <c r="C20" s="107" t="s">
        <v>13</v>
      </c>
      <c r="D20" s="82" t="s">
        <v>14</v>
      </c>
      <c r="E20" s="82" t="s">
        <v>0</v>
      </c>
      <c r="F20" s="343"/>
      <c r="G20" s="104" t="s">
        <v>17</v>
      </c>
      <c r="H20" s="45" t="s">
        <v>18</v>
      </c>
      <c r="I20" s="104" t="s">
        <v>6</v>
      </c>
      <c r="J20" s="45" t="s">
        <v>5</v>
      </c>
      <c r="K20" s="45" t="s">
        <v>1</v>
      </c>
      <c r="L20" s="45" t="s">
        <v>26</v>
      </c>
      <c r="M20" s="108" t="s">
        <v>27</v>
      </c>
      <c r="N20" s="45" t="s">
        <v>110</v>
      </c>
      <c r="O20" s="342"/>
      <c r="P20" s="104" t="s">
        <v>3</v>
      </c>
      <c r="Q20" s="104" t="s">
        <v>4</v>
      </c>
      <c r="R20" s="45" t="s">
        <v>2</v>
      </c>
      <c r="S20" s="108" t="s">
        <v>19</v>
      </c>
      <c r="T20" s="343"/>
      <c r="AB20" s="41"/>
      <c r="AC20" s="42"/>
      <c r="AD20" s="42"/>
      <c r="AE20" s="42"/>
      <c r="AF20" s="42"/>
      <c r="AG20" s="42"/>
      <c r="AH20" s="42"/>
    </row>
    <row r="21" spans="2:39" ht="12.75" customHeight="1">
      <c r="B21" s="16" t="s">
        <v>35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30"/>
      <c r="N21" s="31"/>
      <c r="O21" s="23"/>
      <c r="P21" s="21"/>
      <c r="Q21" s="22"/>
      <c r="R21" s="31"/>
      <c r="S21" s="35"/>
      <c r="T21" s="35"/>
      <c r="U21" s="1"/>
      <c r="V21" s="1"/>
      <c r="W21" s="1"/>
      <c r="X21" s="1"/>
      <c r="Y21" s="1"/>
      <c r="AB21" s="39"/>
      <c r="AC21" s="37"/>
      <c r="AD21" s="37"/>
      <c r="AE21" s="37"/>
      <c r="AF21" s="37"/>
      <c r="AG21" s="37"/>
      <c r="AI21" s="1"/>
      <c r="AJ21" s="1"/>
      <c r="AK21" s="1"/>
      <c r="AL21" s="1"/>
      <c r="AM21" s="1"/>
    </row>
    <row r="22" spans="2:39" ht="12.75" customHeight="1">
      <c r="B22" s="6" t="s">
        <v>25</v>
      </c>
      <c r="C22" s="328">
        <f>ROUND(B14*C170,6)</f>
        <v>0.173305</v>
      </c>
      <c r="D22" s="328">
        <f>ROUND(B14*C171,6)</f>
        <v>0.030291</v>
      </c>
      <c r="E22" s="328">
        <f>C172</f>
        <v>0.007946</v>
      </c>
      <c r="F22" s="364">
        <f>SUM(C22:E27)</f>
        <v>0.211542</v>
      </c>
      <c r="G22" s="362" t="s">
        <v>29</v>
      </c>
      <c r="H22" s="245">
        <f aca="true" t="shared" si="0" ref="H22:H27">C177</f>
        <v>0</v>
      </c>
      <c r="I22" s="360">
        <f>ROUND(B14*C183,6)</f>
        <v>0.042696</v>
      </c>
      <c r="J22" s="360">
        <f>C184</f>
        <v>0.001186</v>
      </c>
      <c r="K22" s="360">
        <f>C185</f>
        <v>0.000339</v>
      </c>
      <c r="L22" s="362" t="s">
        <v>29</v>
      </c>
      <c r="M22" s="370" t="s">
        <v>29</v>
      </c>
      <c r="N22" s="362" t="s">
        <v>29</v>
      </c>
      <c r="O22" s="24">
        <f>H22+I22+J22+K22</f>
        <v>0.044220999999999996</v>
      </c>
      <c r="P22" s="374">
        <f>D190</f>
        <v>0.001336</v>
      </c>
      <c r="Q22" s="374">
        <f>C191</f>
        <v>0.017236</v>
      </c>
      <c r="R22" s="241">
        <f aca="true" t="shared" si="1" ref="R22:R27">C192</f>
        <v>0.00222</v>
      </c>
      <c r="S22" s="360">
        <f>C198</f>
        <v>0.0025640000000000003</v>
      </c>
      <c r="T22" s="33">
        <f>P22+Q22+R22+S22</f>
        <v>0.023356000000000002</v>
      </c>
      <c r="U22" s="1"/>
      <c r="V22" s="1"/>
      <c r="W22" s="1"/>
      <c r="X22" s="1"/>
      <c r="Y22" s="1"/>
      <c r="AB22" s="39"/>
      <c r="AC22" s="37"/>
      <c r="AD22" s="37"/>
      <c r="AE22" s="37"/>
      <c r="AF22" s="37"/>
      <c r="AG22" s="37"/>
      <c r="AI22" s="1"/>
      <c r="AJ22" s="1"/>
      <c r="AK22" s="1"/>
      <c r="AL22" s="1"/>
      <c r="AM22" s="1"/>
    </row>
    <row r="23" spans="2:39" ht="12.75" customHeight="1">
      <c r="B23" s="6" t="s">
        <v>111</v>
      </c>
      <c r="C23" s="328"/>
      <c r="D23" s="328"/>
      <c r="E23" s="328"/>
      <c r="F23" s="364"/>
      <c r="G23" s="362"/>
      <c r="H23" s="245">
        <f t="shared" si="0"/>
        <v>0.07943800000000001</v>
      </c>
      <c r="I23" s="360"/>
      <c r="J23" s="360"/>
      <c r="K23" s="360"/>
      <c r="L23" s="362"/>
      <c r="M23" s="370"/>
      <c r="N23" s="362"/>
      <c r="O23" s="24">
        <f>H23+I22+J22+K22</f>
        <v>0.12365900000000002</v>
      </c>
      <c r="P23" s="374"/>
      <c r="Q23" s="374"/>
      <c r="R23" s="241">
        <f t="shared" si="1"/>
        <v>0.04732</v>
      </c>
      <c r="S23" s="360"/>
      <c r="T23" s="33">
        <f>P22+Q22+R23+S22</f>
        <v>0.068456</v>
      </c>
      <c r="U23" s="1"/>
      <c r="V23" s="1"/>
      <c r="W23" s="1"/>
      <c r="X23" s="1"/>
      <c r="Y23" s="1"/>
      <c r="AB23" s="39"/>
      <c r="AC23" s="37"/>
      <c r="AD23" s="37"/>
      <c r="AE23" s="37"/>
      <c r="AF23" s="37"/>
      <c r="AG23" s="37"/>
      <c r="AI23" s="1"/>
      <c r="AJ23" s="1"/>
      <c r="AK23" s="1"/>
      <c r="AL23" s="1"/>
      <c r="AM23" s="1"/>
    </row>
    <row r="24" spans="2:39" ht="12.75" customHeight="1">
      <c r="B24" s="6" t="s">
        <v>8</v>
      </c>
      <c r="C24" s="328"/>
      <c r="D24" s="328"/>
      <c r="E24" s="328"/>
      <c r="F24" s="364"/>
      <c r="G24" s="362"/>
      <c r="H24" s="245">
        <f t="shared" si="0"/>
        <v>0.07270800000000001</v>
      </c>
      <c r="I24" s="360"/>
      <c r="J24" s="360"/>
      <c r="K24" s="360"/>
      <c r="L24" s="362"/>
      <c r="M24" s="370"/>
      <c r="N24" s="362"/>
      <c r="O24" s="24">
        <f>H24+I22+J22+K22</f>
        <v>0.11692900000000002</v>
      </c>
      <c r="P24" s="374"/>
      <c r="Q24" s="374"/>
      <c r="R24" s="241">
        <f t="shared" si="1"/>
        <v>0.02842</v>
      </c>
      <c r="S24" s="360"/>
      <c r="T24" s="33">
        <f>P22+Q22+R24+S22</f>
        <v>0.049556</v>
      </c>
      <c r="U24" s="1"/>
      <c r="V24" s="1"/>
      <c r="W24" s="1"/>
      <c r="X24" s="1"/>
      <c r="Y24" s="1"/>
      <c r="AB24" s="39"/>
      <c r="AC24" s="37"/>
      <c r="AD24" s="37"/>
      <c r="AE24" s="37"/>
      <c r="AF24" s="37"/>
      <c r="AG24" s="37"/>
      <c r="AI24" s="1"/>
      <c r="AJ24" s="1"/>
      <c r="AK24" s="1"/>
      <c r="AL24" s="1"/>
      <c r="AM24" s="1"/>
    </row>
    <row r="25" spans="2:39" ht="12.75" customHeight="1">
      <c r="B25" s="6" t="s">
        <v>9</v>
      </c>
      <c r="C25" s="328"/>
      <c r="D25" s="328"/>
      <c r="E25" s="328"/>
      <c r="F25" s="364"/>
      <c r="G25" s="362"/>
      <c r="H25" s="245">
        <f t="shared" si="0"/>
        <v>0.073014</v>
      </c>
      <c r="I25" s="360"/>
      <c r="J25" s="360"/>
      <c r="K25" s="360"/>
      <c r="L25" s="362"/>
      <c r="M25" s="370"/>
      <c r="N25" s="362"/>
      <c r="O25" s="24">
        <f>H25+I22+J22+K22</f>
        <v>0.117235</v>
      </c>
      <c r="P25" s="374"/>
      <c r="Q25" s="374"/>
      <c r="R25" s="241">
        <f t="shared" si="1"/>
        <v>0.02322</v>
      </c>
      <c r="S25" s="360"/>
      <c r="T25" s="33">
        <f>P22+Q22+R25+S22</f>
        <v>0.04435600000000001</v>
      </c>
      <c r="U25" s="1"/>
      <c r="V25" s="1"/>
      <c r="W25" s="1"/>
      <c r="X25" s="1"/>
      <c r="Y25" s="1"/>
      <c r="AB25" s="39"/>
      <c r="AC25" s="37"/>
      <c r="AD25" s="37"/>
      <c r="AE25" s="37"/>
      <c r="AF25" s="37"/>
      <c r="AG25" s="37"/>
      <c r="AI25" s="1"/>
      <c r="AJ25" s="1"/>
      <c r="AK25" s="1"/>
      <c r="AL25" s="1"/>
      <c r="AM25" s="1"/>
    </row>
    <row r="26" spans="2:39" ht="12.75" customHeight="1">
      <c r="B26" s="6" t="s">
        <v>10</v>
      </c>
      <c r="C26" s="328"/>
      <c r="D26" s="328"/>
      <c r="E26" s="328"/>
      <c r="F26" s="364"/>
      <c r="G26" s="362"/>
      <c r="H26" s="245">
        <f t="shared" si="0"/>
        <v>0.054557</v>
      </c>
      <c r="I26" s="360"/>
      <c r="J26" s="360"/>
      <c r="K26" s="360"/>
      <c r="L26" s="362"/>
      <c r="M26" s="370"/>
      <c r="N26" s="362"/>
      <c r="O26" s="24">
        <f>H26+I22+J22+K22</f>
        <v>0.09877800000000002</v>
      </c>
      <c r="P26" s="374"/>
      <c r="Q26" s="374"/>
      <c r="R26" s="241">
        <f t="shared" si="1"/>
        <v>0.01692</v>
      </c>
      <c r="S26" s="360"/>
      <c r="T26" s="33">
        <f>P22+Q22+R26+S22</f>
        <v>0.038056000000000006</v>
      </c>
      <c r="U26" s="1"/>
      <c r="V26" s="1"/>
      <c r="W26" s="1"/>
      <c r="X26" s="1"/>
      <c r="Y26" s="1"/>
      <c r="AB26" s="39"/>
      <c r="AC26" s="37"/>
      <c r="AD26" s="37"/>
      <c r="AE26" s="37"/>
      <c r="AF26" s="37"/>
      <c r="AG26" s="37"/>
      <c r="AI26" s="1"/>
      <c r="AJ26" s="1"/>
      <c r="AK26" s="1"/>
      <c r="AL26" s="1"/>
      <c r="AM26" s="1"/>
    </row>
    <row r="27" spans="2:39" ht="12.75" customHeight="1">
      <c r="B27" s="6" t="s">
        <v>11</v>
      </c>
      <c r="C27" s="329"/>
      <c r="D27" s="329"/>
      <c r="E27" s="329"/>
      <c r="F27" s="365"/>
      <c r="G27" s="363"/>
      <c r="H27" s="245">
        <f t="shared" si="0"/>
        <v>0.027635</v>
      </c>
      <c r="I27" s="361"/>
      <c r="J27" s="361"/>
      <c r="K27" s="361"/>
      <c r="L27" s="363"/>
      <c r="M27" s="371"/>
      <c r="N27" s="363"/>
      <c r="O27" s="24">
        <f>H27+I22+J22+K22</f>
        <v>0.07185600000000002</v>
      </c>
      <c r="P27" s="375"/>
      <c r="Q27" s="375"/>
      <c r="R27" s="242">
        <f t="shared" si="1"/>
        <v>0.007719999999999999</v>
      </c>
      <c r="S27" s="361"/>
      <c r="T27" s="33">
        <f>P22+Q22+R27+S22</f>
        <v>0.028856000000000003</v>
      </c>
      <c r="U27" s="1"/>
      <c r="V27" s="1"/>
      <c r="W27" s="1"/>
      <c r="X27" s="1"/>
      <c r="Y27" s="1"/>
      <c r="AB27" s="39"/>
      <c r="AC27" s="37"/>
      <c r="AD27" s="37"/>
      <c r="AE27" s="37"/>
      <c r="AF27" s="37"/>
      <c r="AG27" s="37"/>
      <c r="AI27" s="1"/>
      <c r="AJ27" s="1"/>
      <c r="AK27" s="1"/>
      <c r="AL27" s="1"/>
      <c r="AM27" s="1"/>
    </row>
    <row r="28" spans="2:39" ht="13.5">
      <c r="B28" s="55" t="s">
        <v>34</v>
      </c>
      <c r="C28" s="48"/>
      <c r="D28" s="52"/>
      <c r="E28" s="36"/>
      <c r="F28" s="49"/>
      <c r="G28" s="36"/>
      <c r="H28" s="53"/>
      <c r="I28" s="50"/>
      <c r="J28" s="50"/>
      <c r="K28" s="53"/>
      <c r="L28" s="50"/>
      <c r="M28" s="53"/>
      <c r="N28" s="50"/>
      <c r="O28" s="49"/>
      <c r="P28" s="49"/>
      <c r="Q28" s="53"/>
      <c r="R28" s="36"/>
      <c r="S28" s="36"/>
      <c r="T28" s="36"/>
      <c r="U28" s="1"/>
      <c r="V28" s="1"/>
      <c r="W28" s="1"/>
      <c r="X28" s="1"/>
      <c r="Y28" s="1"/>
      <c r="AB28" s="39"/>
      <c r="AC28" s="37"/>
      <c r="AD28" s="37"/>
      <c r="AE28" s="37"/>
      <c r="AF28" s="37"/>
      <c r="AG28" s="37"/>
      <c r="AI28" s="1"/>
      <c r="AJ28" s="1"/>
      <c r="AK28" s="1"/>
      <c r="AL28" s="1"/>
      <c r="AM28" s="1"/>
    </row>
    <row r="29" spans="2:34" s="9" customFormat="1" ht="13.5">
      <c r="B29" s="56" t="s">
        <v>112</v>
      </c>
      <c r="C29" s="327" t="s">
        <v>29</v>
      </c>
      <c r="D29" s="327" t="s">
        <v>29</v>
      </c>
      <c r="E29" s="335">
        <f>E172</f>
        <v>82.39</v>
      </c>
      <c r="F29" s="356">
        <f>SUM(C29:E31)</f>
        <v>82.39</v>
      </c>
      <c r="G29" s="239">
        <f>C174</f>
        <v>67.89</v>
      </c>
      <c r="H29" s="327" t="s">
        <v>29</v>
      </c>
      <c r="I29" s="327" t="s">
        <v>29</v>
      </c>
      <c r="J29" s="327" t="s">
        <v>29</v>
      </c>
      <c r="K29" s="327" t="s">
        <v>29</v>
      </c>
      <c r="L29" s="358">
        <f>C186</f>
        <v>-0.01</v>
      </c>
      <c r="M29" s="366">
        <f>C187</f>
        <v>0.07</v>
      </c>
      <c r="N29" s="358">
        <f>C188</f>
        <v>0</v>
      </c>
      <c r="O29" s="57">
        <f>G29+L29+M29+N29</f>
        <v>67.94999999999999</v>
      </c>
      <c r="P29" s="346" t="s">
        <v>29</v>
      </c>
      <c r="Q29" s="346" t="s">
        <v>29</v>
      </c>
      <c r="R29" s="358">
        <f>D192</f>
        <v>-26.13</v>
      </c>
      <c r="S29" s="327" t="s">
        <v>29</v>
      </c>
      <c r="T29" s="356">
        <f>R29</f>
        <v>-26.13</v>
      </c>
      <c r="AB29" s="39"/>
      <c r="AC29" s="39"/>
      <c r="AD29" s="39"/>
      <c r="AE29" s="39"/>
      <c r="AF29" s="39"/>
      <c r="AG29" s="39"/>
      <c r="AH29" s="39"/>
    </row>
    <row r="30" spans="2:39" ht="13.5">
      <c r="B30" s="56" t="s">
        <v>23</v>
      </c>
      <c r="C30" s="328"/>
      <c r="D30" s="328"/>
      <c r="E30" s="335"/>
      <c r="F30" s="356"/>
      <c r="G30" s="239">
        <f>C175</f>
        <v>473.45</v>
      </c>
      <c r="H30" s="328"/>
      <c r="I30" s="328"/>
      <c r="J30" s="328"/>
      <c r="K30" s="328"/>
      <c r="L30" s="358"/>
      <c r="M30" s="366"/>
      <c r="N30" s="358"/>
      <c r="O30" s="57">
        <f>G30+L29+M29+N29</f>
        <v>473.51</v>
      </c>
      <c r="P30" s="347"/>
      <c r="Q30" s="347"/>
      <c r="R30" s="358"/>
      <c r="S30" s="328"/>
      <c r="T30" s="356"/>
      <c r="U30" s="1"/>
      <c r="V30" s="1"/>
      <c r="W30" s="1"/>
      <c r="X30" s="1"/>
      <c r="Y30" s="1"/>
      <c r="AB30" s="39"/>
      <c r="AC30" s="37"/>
      <c r="AD30" s="37"/>
      <c r="AE30" s="37"/>
      <c r="AF30" s="37"/>
      <c r="AG30" s="37"/>
      <c r="AI30" s="1"/>
      <c r="AJ30" s="1"/>
      <c r="AK30" s="1"/>
      <c r="AL30" s="1"/>
      <c r="AM30" s="1"/>
    </row>
    <row r="31" spans="2:34" s="9" customFormat="1" ht="13.5">
      <c r="B31" s="54" t="s">
        <v>24</v>
      </c>
      <c r="C31" s="329"/>
      <c r="D31" s="329"/>
      <c r="E31" s="336"/>
      <c r="F31" s="357"/>
      <c r="G31" s="240">
        <f>C176</f>
        <v>1063.97</v>
      </c>
      <c r="H31" s="329"/>
      <c r="I31" s="329"/>
      <c r="J31" s="329"/>
      <c r="K31" s="329"/>
      <c r="L31" s="359"/>
      <c r="M31" s="367"/>
      <c r="N31" s="359"/>
      <c r="O31" s="58">
        <f>G31+L29+M29+N29</f>
        <v>1064.03</v>
      </c>
      <c r="P31" s="348"/>
      <c r="Q31" s="348"/>
      <c r="R31" s="359"/>
      <c r="S31" s="329"/>
      <c r="T31" s="357"/>
      <c r="AB31" s="39"/>
      <c r="AC31" s="39"/>
      <c r="AD31" s="39"/>
      <c r="AE31" s="39"/>
      <c r="AF31" s="39"/>
      <c r="AG31" s="39"/>
      <c r="AH31" s="39"/>
    </row>
    <row r="32" spans="2:34" s="9" customFormat="1" ht="25.5" customHeight="1">
      <c r="B32" s="112" t="s">
        <v>38</v>
      </c>
      <c r="C32" s="332" t="s">
        <v>113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4"/>
      <c r="AB32" s="39"/>
      <c r="AC32" s="39"/>
      <c r="AD32" s="39"/>
      <c r="AE32" s="39"/>
      <c r="AF32" s="39"/>
      <c r="AG32" s="39"/>
      <c r="AH32" s="39"/>
    </row>
    <row r="33" spans="2:34" s="19" customFormat="1" ht="13.5">
      <c r="B33" s="59"/>
      <c r="C33" s="60"/>
      <c r="D33" s="60"/>
      <c r="E33" s="60"/>
      <c r="F33" s="61"/>
      <c r="G33" s="81"/>
      <c r="H33" s="81"/>
      <c r="I33" s="81"/>
      <c r="J33" s="81"/>
      <c r="K33" s="81"/>
      <c r="L33" s="81"/>
      <c r="M33" s="81"/>
      <c r="N33" s="81"/>
      <c r="O33" s="62"/>
      <c r="P33" s="62"/>
      <c r="Q33" s="81"/>
      <c r="R33" s="81"/>
      <c r="AB33" s="66"/>
      <c r="AC33" s="66"/>
      <c r="AD33" s="66"/>
      <c r="AE33" s="66"/>
      <c r="AF33" s="66"/>
      <c r="AG33" s="66"/>
      <c r="AH33" s="66"/>
    </row>
    <row r="34" spans="3:39" ht="13.5"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"/>
      <c r="V34" s="1"/>
      <c r="W34" s="1"/>
      <c r="X34" s="1"/>
      <c r="Y34" s="1"/>
      <c r="AB34" s="39"/>
      <c r="AC34" s="37"/>
      <c r="AD34" s="37"/>
      <c r="AE34" s="37"/>
      <c r="AF34" s="37"/>
      <c r="AG34" s="37"/>
      <c r="AI34" s="1"/>
      <c r="AJ34" s="1"/>
      <c r="AK34" s="1"/>
      <c r="AL34" s="1"/>
      <c r="AM34" s="1"/>
    </row>
    <row r="35" spans="2:39" ht="24" customHeight="1">
      <c r="B35" s="114" t="s">
        <v>52</v>
      </c>
      <c r="C35" s="12"/>
      <c r="D35" s="12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"/>
      <c r="V35" s="1"/>
      <c r="W35" s="1"/>
      <c r="X35" s="1"/>
      <c r="Y35" s="1"/>
      <c r="AB35" s="39"/>
      <c r="AC35" s="37"/>
      <c r="AD35" s="37"/>
      <c r="AE35" s="37"/>
      <c r="AF35" s="37"/>
      <c r="AG35" s="37"/>
      <c r="AI35" s="1"/>
      <c r="AJ35" s="1"/>
      <c r="AK35" s="1"/>
      <c r="AL35" s="1"/>
      <c r="AM35" s="1"/>
    </row>
    <row r="36" spans="2:39" ht="15" customHeight="1">
      <c r="B36" s="105" t="s">
        <v>44</v>
      </c>
      <c r="C36" s="12"/>
      <c r="D36" s="12"/>
      <c r="E36" s="12"/>
      <c r="F36" s="340" t="s">
        <v>28</v>
      </c>
      <c r="G36" s="10"/>
      <c r="H36" s="10"/>
      <c r="I36" s="10"/>
      <c r="J36" s="10"/>
      <c r="K36" s="10"/>
      <c r="L36" s="10"/>
      <c r="M36" s="10"/>
      <c r="N36" s="10"/>
      <c r="O36" s="340" t="s">
        <v>47</v>
      </c>
      <c r="P36" s="117"/>
      <c r="Q36" s="10"/>
      <c r="R36" s="10"/>
      <c r="S36" s="10"/>
      <c r="T36" s="340" t="s">
        <v>30</v>
      </c>
      <c r="U36" s="1"/>
      <c r="V36" s="1"/>
      <c r="W36" s="1"/>
      <c r="X36" s="1"/>
      <c r="Y36" s="1"/>
      <c r="AB36" s="39"/>
      <c r="AC36" s="37"/>
      <c r="AD36" s="37"/>
      <c r="AE36" s="37"/>
      <c r="AF36" s="37"/>
      <c r="AG36" s="37"/>
      <c r="AI36" s="1"/>
      <c r="AJ36" s="1"/>
      <c r="AK36" s="1"/>
      <c r="AL36" s="1"/>
      <c r="AM36" s="1"/>
    </row>
    <row r="37" spans="2:39" ht="15" customHeight="1">
      <c r="B37" s="110" t="s">
        <v>37</v>
      </c>
      <c r="C37" s="12"/>
      <c r="D37" s="12"/>
      <c r="E37" s="12"/>
      <c r="F37" s="341"/>
      <c r="G37" s="10"/>
      <c r="H37" s="10"/>
      <c r="I37" s="10"/>
      <c r="J37" s="10"/>
      <c r="K37" s="10"/>
      <c r="L37" s="10"/>
      <c r="M37" s="10"/>
      <c r="N37" s="10"/>
      <c r="O37" s="341"/>
      <c r="P37" s="117"/>
      <c r="Q37" s="10"/>
      <c r="R37" s="10"/>
      <c r="S37" s="10"/>
      <c r="T37" s="341"/>
      <c r="U37" s="1"/>
      <c r="V37" s="1"/>
      <c r="W37" s="1"/>
      <c r="X37" s="1"/>
      <c r="Y37" s="1"/>
      <c r="AB37" s="39"/>
      <c r="AC37" s="37"/>
      <c r="AD37" s="37"/>
      <c r="AE37" s="37"/>
      <c r="AF37" s="37"/>
      <c r="AG37" s="37"/>
      <c r="AI37" s="1"/>
      <c r="AJ37" s="1"/>
      <c r="AK37" s="1"/>
      <c r="AL37" s="1"/>
      <c r="AM37" s="1"/>
    </row>
    <row r="38" spans="2:39" ht="15" customHeight="1">
      <c r="B38" s="103" t="s">
        <v>109</v>
      </c>
      <c r="C38" s="107" t="s">
        <v>13</v>
      </c>
      <c r="D38" s="82" t="s">
        <v>14</v>
      </c>
      <c r="E38" s="82" t="s">
        <v>0</v>
      </c>
      <c r="F38" s="343"/>
      <c r="G38" s="111" t="s">
        <v>17</v>
      </c>
      <c r="H38" s="34" t="s">
        <v>18</v>
      </c>
      <c r="I38" s="34" t="s">
        <v>6</v>
      </c>
      <c r="J38" s="34" t="s">
        <v>5</v>
      </c>
      <c r="K38" s="34" t="s">
        <v>1</v>
      </c>
      <c r="L38" s="45" t="s">
        <v>26</v>
      </c>
      <c r="M38" s="108" t="s">
        <v>27</v>
      </c>
      <c r="N38" s="45" t="s">
        <v>110</v>
      </c>
      <c r="O38" s="343"/>
      <c r="P38" s="45" t="s">
        <v>3</v>
      </c>
      <c r="Q38" s="111" t="s">
        <v>4</v>
      </c>
      <c r="R38" s="106" t="s">
        <v>2</v>
      </c>
      <c r="S38" s="106" t="s">
        <v>19</v>
      </c>
      <c r="T38" s="343"/>
      <c r="U38" s="1"/>
      <c r="V38" s="1"/>
      <c r="W38" s="1"/>
      <c r="X38" s="1"/>
      <c r="Y38" s="1"/>
      <c r="AB38" s="39"/>
      <c r="AC38" s="37"/>
      <c r="AD38" s="37"/>
      <c r="AE38" s="37"/>
      <c r="AF38" s="37"/>
      <c r="AG38" s="37"/>
      <c r="AI38" s="1"/>
      <c r="AJ38" s="1"/>
      <c r="AK38" s="1"/>
      <c r="AL38" s="1"/>
      <c r="AM38" s="1"/>
    </row>
    <row r="39" spans="2:39" ht="13.5">
      <c r="B39" s="16" t="s">
        <v>35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6"/>
      <c r="O39" s="28"/>
      <c r="P39" s="28"/>
      <c r="Q39" s="25"/>
      <c r="R39" s="26"/>
      <c r="S39" s="35"/>
      <c r="T39" s="35"/>
      <c r="U39" s="1"/>
      <c r="V39" s="1"/>
      <c r="W39" s="1"/>
      <c r="X39" s="1"/>
      <c r="Y39" s="1"/>
      <c r="AG39" s="1"/>
      <c r="AH39" s="1"/>
      <c r="AI39" s="1"/>
      <c r="AJ39" s="1"/>
      <c r="AK39" s="1"/>
      <c r="AL39" s="1"/>
      <c r="AM39" s="1"/>
    </row>
    <row r="40" spans="2:39" ht="13.5">
      <c r="B40" s="6" t="s">
        <v>25</v>
      </c>
      <c r="C40" s="328">
        <f>ROUND(B14*C170,6)</f>
        <v>0.173305</v>
      </c>
      <c r="D40" s="328">
        <f>ROUND(B14*C171,6)</f>
        <v>0.030291</v>
      </c>
      <c r="E40" s="328">
        <f>C172</f>
        <v>0.007946</v>
      </c>
      <c r="F40" s="372">
        <f>SUM(C40:E45)</f>
        <v>0.211542</v>
      </c>
      <c r="G40" s="362" t="s">
        <v>29</v>
      </c>
      <c r="H40" s="79">
        <f aca="true" t="shared" si="2" ref="H40:H45">D177</f>
        <v>0</v>
      </c>
      <c r="I40" s="360">
        <f>ROUND(B14*D183,6)</f>
        <v>0.042696</v>
      </c>
      <c r="J40" s="360">
        <f>C184</f>
        <v>0.001186</v>
      </c>
      <c r="K40" s="360">
        <f>C185</f>
        <v>0.000339</v>
      </c>
      <c r="L40" s="362" t="s">
        <v>29</v>
      </c>
      <c r="M40" s="362" t="s">
        <v>29</v>
      </c>
      <c r="N40" s="362" t="s">
        <v>29</v>
      </c>
      <c r="O40" s="29">
        <f>H40+I40+J40+K40</f>
        <v>0.044220999999999996</v>
      </c>
      <c r="P40" s="360">
        <f>D190</f>
        <v>0.001336</v>
      </c>
      <c r="Q40" s="368">
        <f>C191</f>
        <v>0.017236</v>
      </c>
      <c r="R40" s="78">
        <f aca="true" t="shared" si="3" ref="R40:R45">C192</f>
        <v>0.00222</v>
      </c>
      <c r="S40" s="360">
        <f>C198</f>
        <v>0.0025640000000000003</v>
      </c>
      <c r="T40" s="33">
        <f>P40+Q40+R40+S40</f>
        <v>0.023356000000000002</v>
      </c>
      <c r="U40" s="1"/>
      <c r="V40" s="1"/>
      <c r="W40" s="1"/>
      <c r="X40" s="1"/>
      <c r="Y40" s="1"/>
      <c r="AG40" s="1"/>
      <c r="AH40" s="1"/>
      <c r="AI40" s="1"/>
      <c r="AJ40" s="1"/>
      <c r="AK40" s="1"/>
      <c r="AL40" s="1"/>
      <c r="AM40" s="1"/>
    </row>
    <row r="41" spans="2:39" ht="13.5">
      <c r="B41" s="6" t="s">
        <v>111</v>
      </c>
      <c r="C41" s="328"/>
      <c r="D41" s="328"/>
      <c r="E41" s="328"/>
      <c r="F41" s="372"/>
      <c r="G41" s="362"/>
      <c r="H41" s="79">
        <f t="shared" si="2"/>
        <v>0.060161</v>
      </c>
      <c r="I41" s="360"/>
      <c r="J41" s="360"/>
      <c r="K41" s="360"/>
      <c r="L41" s="362"/>
      <c r="M41" s="362"/>
      <c r="N41" s="362"/>
      <c r="O41" s="29">
        <f>H41+I40+J40+K40</f>
        <v>0.10438200000000002</v>
      </c>
      <c r="P41" s="360"/>
      <c r="Q41" s="368"/>
      <c r="R41" s="78">
        <f t="shared" si="3"/>
        <v>0.04732</v>
      </c>
      <c r="S41" s="360"/>
      <c r="T41" s="33">
        <f>P40+Q40+R41+S40</f>
        <v>0.068456</v>
      </c>
      <c r="U41" s="1"/>
      <c r="V41" s="1"/>
      <c r="W41" s="1"/>
      <c r="X41" s="1"/>
      <c r="Y41" s="1"/>
      <c r="AG41" s="1"/>
      <c r="AH41" s="1"/>
      <c r="AI41" s="1"/>
      <c r="AJ41" s="1"/>
      <c r="AK41" s="1"/>
      <c r="AL41" s="1"/>
      <c r="AM41" s="1"/>
    </row>
    <row r="42" spans="2:39" ht="13.5">
      <c r="B42" s="6" t="s">
        <v>8</v>
      </c>
      <c r="C42" s="328"/>
      <c r="D42" s="328"/>
      <c r="E42" s="328"/>
      <c r="F42" s="372"/>
      <c r="G42" s="362"/>
      <c r="H42" s="79">
        <f t="shared" si="2"/>
        <v>0.055064</v>
      </c>
      <c r="I42" s="360"/>
      <c r="J42" s="360"/>
      <c r="K42" s="360"/>
      <c r="L42" s="362"/>
      <c r="M42" s="362"/>
      <c r="N42" s="362"/>
      <c r="O42" s="29">
        <f>H42+I40+J40+K40</f>
        <v>0.09928500000000001</v>
      </c>
      <c r="P42" s="360"/>
      <c r="Q42" s="368"/>
      <c r="R42" s="78">
        <f t="shared" si="3"/>
        <v>0.02842</v>
      </c>
      <c r="S42" s="360"/>
      <c r="T42" s="33">
        <f>P40+Q40+R42+S40</f>
        <v>0.049556</v>
      </c>
      <c r="U42" s="1"/>
      <c r="V42" s="1"/>
      <c r="W42" s="1"/>
      <c r="X42" s="1"/>
      <c r="Y42" s="1"/>
      <c r="AG42" s="1"/>
      <c r="AH42" s="1"/>
      <c r="AI42" s="1"/>
      <c r="AJ42" s="1"/>
      <c r="AK42" s="1"/>
      <c r="AL42" s="1"/>
      <c r="AM42" s="1"/>
    </row>
    <row r="43" spans="2:39" ht="13.5">
      <c r="B43" s="6" t="s">
        <v>9</v>
      </c>
      <c r="C43" s="328"/>
      <c r="D43" s="328"/>
      <c r="E43" s="328"/>
      <c r="F43" s="372"/>
      <c r="G43" s="362"/>
      <c r="H43" s="79">
        <f t="shared" si="2"/>
        <v>0.055296000000000005</v>
      </c>
      <c r="I43" s="360"/>
      <c r="J43" s="360"/>
      <c r="K43" s="360"/>
      <c r="L43" s="362"/>
      <c r="M43" s="362"/>
      <c r="N43" s="362"/>
      <c r="O43" s="29">
        <f>H43+I40+J40+K40</f>
        <v>0.09951700000000001</v>
      </c>
      <c r="P43" s="360"/>
      <c r="Q43" s="368"/>
      <c r="R43" s="78">
        <f t="shared" si="3"/>
        <v>0.02322</v>
      </c>
      <c r="S43" s="360"/>
      <c r="T43" s="33">
        <f>P40+Q40+R43+S40</f>
        <v>0.04435600000000001</v>
      </c>
      <c r="U43" s="1"/>
      <c r="V43" s="1"/>
      <c r="W43" s="1"/>
      <c r="X43" s="1"/>
      <c r="Y43" s="1"/>
      <c r="AG43" s="1"/>
      <c r="AH43" s="1"/>
      <c r="AI43" s="1"/>
      <c r="AJ43" s="1"/>
      <c r="AK43" s="1"/>
      <c r="AL43" s="1"/>
      <c r="AM43" s="1"/>
    </row>
    <row r="44" spans="2:39" ht="13.5">
      <c r="B44" s="6" t="s">
        <v>10</v>
      </c>
      <c r="C44" s="328"/>
      <c r="D44" s="328"/>
      <c r="E44" s="328"/>
      <c r="F44" s="372"/>
      <c r="G44" s="362"/>
      <c r="H44" s="79">
        <f t="shared" si="2"/>
        <v>0.041317000000000006</v>
      </c>
      <c r="I44" s="360"/>
      <c r="J44" s="360"/>
      <c r="K44" s="360"/>
      <c r="L44" s="362"/>
      <c r="M44" s="362"/>
      <c r="N44" s="362"/>
      <c r="O44" s="29">
        <f>H44+I40+J40+K40</f>
        <v>0.08553800000000002</v>
      </c>
      <c r="P44" s="360"/>
      <c r="Q44" s="368"/>
      <c r="R44" s="78">
        <f t="shared" si="3"/>
        <v>0.01692</v>
      </c>
      <c r="S44" s="360"/>
      <c r="T44" s="33">
        <f>P40+Q40+R44+S40</f>
        <v>0.038056000000000006</v>
      </c>
      <c r="U44" s="1"/>
      <c r="V44" s="1"/>
      <c r="W44" s="1"/>
      <c r="X44" s="1"/>
      <c r="Y44" s="1"/>
      <c r="AG44" s="1"/>
      <c r="AH44" s="1"/>
      <c r="AI44" s="1"/>
      <c r="AJ44" s="1"/>
      <c r="AK44" s="1"/>
      <c r="AL44" s="1"/>
      <c r="AM44" s="1"/>
    </row>
    <row r="45" spans="2:39" ht="13.5">
      <c r="B45" s="6" t="s">
        <v>11</v>
      </c>
      <c r="C45" s="329"/>
      <c r="D45" s="329"/>
      <c r="E45" s="329"/>
      <c r="F45" s="373"/>
      <c r="G45" s="363"/>
      <c r="H45" s="79">
        <f t="shared" si="2"/>
        <v>0.020929000000000003</v>
      </c>
      <c r="I45" s="361"/>
      <c r="J45" s="361"/>
      <c r="K45" s="361"/>
      <c r="L45" s="363"/>
      <c r="M45" s="363"/>
      <c r="N45" s="363"/>
      <c r="O45" s="29">
        <f>H45+I40+J40+K40</f>
        <v>0.06515000000000001</v>
      </c>
      <c r="P45" s="361"/>
      <c r="Q45" s="369"/>
      <c r="R45" s="83">
        <f t="shared" si="3"/>
        <v>0.007719999999999999</v>
      </c>
      <c r="S45" s="361"/>
      <c r="T45" s="33">
        <f>P40+Q40+R45+S40</f>
        <v>0.028856000000000003</v>
      </c>
      <c r="U45" s="1"/>
      <c r="V45" s="1"/>
      <c r="W45" s="1"/>
      <c r="X45" s="1"/>
      <c r="Y45" s="1"/>
      <c r="AG45" s="1"/>
      <c r="AH45" s="1"/>
      <c r="AI45" s="1"/>
      <c r="AJ45" s="1"/>
      <c r="AK45" s="1"/>
      <c r="AL45" s="1"/>
      <c r="AM45" s="1"/>
    </row>
    <row r="46" spans="2:39" ht="13.5">
      <c r="B46" s="55" t="s">
        <v>34</v>
      </c>
      <c r="C46" s="48"/>
      <c r="D46" s="72"/>
      <c r="E46" s="48"/>
      <c r="F46" s="49"/>
      <c r="G46" s="70"/>
      <c r="H46" s="50"/>
      <c r="I46" s="53"/>
      <c r="J46" s="50"/>
      <c r="K46" s="50"/>
      <c r="L46" s="50"/>
      <c r="M46" s="50"/>
      <c r="N46" s="50"/>
      <c r="O46" s="49"/>
      <c r="P46" s="49"/>
      <c r="Q46" s="118"/>
      <c r="R46" s="53"/>
      <c r="S46" s="36"/>
      <c r="T46" s="36"/>
      <c r="U46" s="1"/>
      <c r="V46" s="1"/>
      <c r="W46" s="1"/>
      <c r="X46" s="1"/>
      <c r="Y46" s="1"/>
      <c r="AB46" s="39"/>
      <c r="AC46" s="37"/>
      <c r="AD46" s="37"/>
      <c r="AE46" s="37"/>
      <c r="AF46" s="37"/>
      <c r="AG46" s="37"/>
      <c r="AI46" s="1"/>
      <c r="AJ46" s="1"/>
      <c r="AK46" s="1"/>
      <c r="AL46" s="1"/>
      <c r="AM46" s="1"/>
    </row>
    <row r="47" spans="2:34" s="9" customFormat="1" ht="13.5">
      <c r="B47" s="56" t="s">
        <v>112</v>
      </c>
      <c r="C47" s="327" t="s">
        <v>29</v>
      </c>
      <c r="D47" s="327" t="s">
        <v>29</v>
      </c>
      <c r="E47" s="335">
        <f>E172</f>
        <v>82.39</v>
      </c>
      <c r="F47" s="356">
        <f>SUM(C47:E49)</f>
        <v>82.39</v>
      </c>
      <c r="G47" s="246">
        <f>D174</f>
        <v>58.47</v>
      </c>
      <c r="H47" s="327" t="s">
        <v>29</v>
      </c>
      <c r="I47" s="327" t="s">
        <v>29</v>
      </c>
      <c r="J47" s="327" t="s">
        <v>29</v>
      </c>
      <c r="K47" s="327" t="s">
        <v>29</v>
      </c>
      <c r="L47" s="358">
        <f>D186</f>
        <v>0</v>
      </c>
      <c r="M47" s="358">
        <f>D187</f>
        <v>0</v>
      </c>
      <c r="N47" s="358">
        <f>D188</f>
        <v>0</v>
      </c>
      <c r="O47" s="57">
        <f>G47+L47+M47+N47</f>
        <v>58.47</v>
      </c>
      <c r="P47" s="346" t="s">
        <v>29</v>
      </c>
      <c r="Q47" s="346" t="s">
        <v>29</v>
      </c>
      <c r="R47" s="358">
        <f>D192</f>
        <v>-26.13</v>
      </c>
      <c r="S47" s="327" t="s">
        <v>29</v>
      </c>
      <c r="T47" s="356">
        <f>R47</f>
        <v>-26.13</v>
      </c>
      <c r="AB47" s="39"/>
      <c r="AC47" s="39"/>
      <c r="AD47" s="39"/>
      <c r="AE47" s="39"/>
      <c r="AF47" s="39"/>
      <c r="AG47" s="39"/>
      <c r="AH47" s="39"/>
    </row>
    <row r="48" spans="2:39" ht="13.5">
      <c r="B48" s="56" t="s">
        <v>23</v>
      </c>
      <c r="C48" s="328"/>
      <c r="D48" s="328"/>
      <c r="E48" s="335"/>
      <c r="F48" s="356"/>
      <c r="G48" s="246">
        <f>D175</f>
        <v>419.22</v>
      </c>
      <c r="H48" s="328"/>
      <c r="I48" s="328"/>
      <c r="J48" s="328"/>
      <c r="K48" s="328"/>
      <c r="L48" s="358"/>
      <c r="M48" s="358"/>
      <c r="N48" s="358"/>
      <c r="O48" s="57">
        <f>G48+L47+M47+N47</f>
        <v>419.22</v>
      </c>
      <c r="P48" s="347"/>
      <c r="Q48" s="347"/>
      <c r="R48" s="358"/>
      <c r="S48" s="328"/>
      <c r="T48" s="356"/>
      <c r="U48" s="1"/>
      <c r="V48" s="1"/>
      <c r="W48" s="1"/>
      <c r="X48" s="1"/>
      <c r="Y48" s="1"/>
      <c r="AB48" s="39"/>
      <c r="AC48" s="37"/>
      <c r="AD48" s="37"/>
      <c r="AE48" s="37"/>
      <c r="AF48" s="37"/>
      <c r="AG48" s="37"/>
      <c r="AI48" s="1"/>
      <c r="AJ48" s="1"/>
      <c r="AK48" s="1"/>
      <c r="AL48" s="1"/>
      <c r="AM48" s="1"/>
    </row>
    <row r="49" spans="2:39" ht="13.5">
      <c r="B49" s="54" t="s">
        <v>24</v>
      </c>
      <c r="C49" s="329"/>
      <c r="D49" s="329"/>
      <c r="E49" s="336"/>
      <c r="F49" s="357"/>
      <c r="G49" s="247">
        <f>D176</f>
        <v>915.22</v>
      </c>
      <c r="H49" s="329"/>
      <c r="I49" s="329"/>
      <c r="J49" s="329"/>
      <c r="K49" s="329"/>
      <c r="L49" s="359"/>
      <c r="M49" s="359"/>
      <c r="N49" s="359"/>
      <c r="O49" s="58">
        <f>G49+L47+M47+N47</f>
        <v>915.22</v>
      </c>
      <c r="P49" s="348"/>
      <c r="Q49" s="348"/>
      <c r="R49" s="359"/>
      <c r="S49" s="329"/>
      <c r="T49" s="357"/>
      <c r="U49" s="1"/>
      <c r="V49" s="1"/>
      <c r="W49" s="1"/>
      <c r="X49" s="1"/>
      <c r="Y49" s="1"/>
      <c r="AB49" s="39"/>
      <c r="AC49" s="37"/>
      <c r="AD49" s="37"/>
      <c r="AE49" s="37"/>
      <c r="AF49" s="37"/>
      <c r="AG49" s="37"/>
      <c r="AI49" s="1"/>
      <c r="AJ49" s="1"/>
      <c r="AK49" s="1"/>
      <c r="AL49" s="1"/>
      <c r="AM49" s="1"/>
    </row>
    <row r="50" spans="2:34" s="9" customFormat="1" ht="25.5" customHeight="1">
      <c r="B50" s="112" t="s">
        <v>38</v>
      </c>
      <c r="C50" s="332" t="s">
        <v>113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4"/>
      <c r="AB50" s="39"/>
      <c r="AC50" s="39"/>
      <c r="AD50" s="39"/>
      <c r="AE50" s="39"/>
      <c r="AF50" s="39"/>
      <c r="AG50" s="39"/>
      <c r="AH50" s="39"/>
    </row>
    <row r="51" spans="2:39" ht="13.5">
      <c r="B51" s="71"/>
      <c r="C51" s="46"/>
      <c r="D51" s="46"/>
      <c r="E51" s="46"/>
      <c r="F51" s="47"/>
      <c r="G51" s="80"/>
      <c r="H51" s="80"/>
      <c r="I51" s="80"/>
      <c r="J51" s="80"/>
      <c r="K51" s="80"/>
      <c r="L51" s="80"/>
      <c r="M51" s="80"/>
      <c r="N51" s="80"/>
      <c r="O51" s="47"/>
      <c r="P51" s="47"/>
      <c r="Q51" s="80"/>
      <c r="R51" s="80"/>
      <c r="S51" s="9"/>
      <c r="T51" s="9"/>
      <c r="U51" s="1"/>
      <c r="V51" s="1"/>
      <c r="W51" s="1"/>
      <c r="X51" s="1"/>
      <c r="Y51" s="1"/>
      <c r="AB51" s="39"/>
      <c r="AC51" s="37"/>
      <c r="AD51" s="37"/>
      <c r="AE51" s="37"/>
      <c r="AF51" s="37"/>
      <c r="AG51" s="37"/>
      <c r="AI51" s="1"/>
      <c r="AJ51" s="1"/>
      <c r="AK51" s="1"/>
      <c r="AL51" s="1"/>
      <c r="AM51" s="1"/>
    </row>
    <row r="52" spans="2:34" s="68" customFormat="1" ht="13.5">
      <c r="B52" s="67"/>
      <c r="C52" s="60"/>
      <c r="D52" s="60"/>
      <c r="E52" s="60"/>
      <c r="F52" s="64"/>
      <c r="G52" s="81"/>
      <c r="H52" s="81"/>
      <c r="I52" s="81"/>
      <c r="J52" s="81"/>
      <c r="K52" s="81"/>
      <c r="L52" s="81"/>
      <c r="M52" s="81"/>
      <c r="N52" s="81"/>
      <c r="O52" s="64"/>
      <c r="P52" s="64"/>
      <c r="Q52" s="81"/>
      <c r="R52" s="81"/>
      <c r="S52" s="19"/>
      <c r="T52" s="19"/>
      <c r="AB52" s="66"/>
      <c r="AC52" s="69"/>
      <c r="AD52" s="69"/>
      <c r="AE52" s="69"/>
      <c r="AF52" s="69"/>
      <c r="AG52" s="69"/>
      <c r="AH52" s="69"/>
    </row>
    <row r="53" spans="2:34" s="68" customFormat="1" ht="24" customHeight="1">
      <c r="B53" s="114" t="s">
        <v>53</v>
      </c>
      <c r="C53" s="60"/>
      <c r="D53" s="60"/>
      <c r="E53" s="60"/>
      <c r="F53" s="64"/>
      <c r="G53" s="81"/>
      <c r="H53" s="81"/>
      <c r="I53" s="81"/>
      <c r="J53" s="81"/>
      <c r="K53" s="81"/>
      <c r="L53" s="81"/>
      <c r="M53" s="81"/>
      <c r="N53" s="81"/>
      <c r="O53" s="64"/>
      <c r="P53" s="64"/>
      <c r="Q53" s="81"/>
      <c r="R53" s="81"/>
      <c r="S53" s="19"/>
      <c r="T53" s="19"/>
      <c r="AB53" s="66"/>
      <c r="AC53" s="69"/>
      <c r="AD53" s="69"/>
      <c r="AE53" s="69"/>
      <c r="AF53" s="69"/>
      <c r="AG53" s="69"/>
      <c r="AH53" s="69"/>
    </row>
    <row r="54" spans="2:34" s="68" customFormat="1" ht="15" customHeight="1">
      <c r="B54" s="105" t="s">
        <v>44</v>
      </c>
      <c r="C54" s="60"/>
      <c r="D54" s="60"/>
      <c r="E54" s="60"/>
      <c r="F54" s="340" t="s">
        <v>28</v>
      </c>
      <c r="G54" s="81"/>
      <c r="H54" s="81"/>
      <c r="I54" s="81"/>
      <c r="J54" s="81"/>
      <c r="K54" s="81"/>
      <c r="L54" s="81"/>
      <c r="M54" s="81"/>
      <c r="N54" s="81"/>
      <c r="O54" s="340" t="s">
        <v>47</v>
      </c>
      <c r="P54" s="117"/>
      <c r="Q54" s="81"/>
      <c r="R54" s="81"/>
      <c r="S54" s="19"/>
      <c r="T54" s="340" t="s">
        <v>30</v>
      </c>
      <c r="AB54" s="66"/>
      <c r="AC54" s="69"/>
      <c r="AD54" s="69"/>
      <c r="AE54" s="69"/>
      <c r="AF54" s="69"/>
      <c r="AG54" s="69"/>
      <c r="AH54" s="69"/>
    </row>
    <row r="55" spans="2:39" ht="15" customHeight="1">
      <c r="B55" s="110" t="s">
        <v>39</v>
      </c>
      <c r="C55" s="12"/>
      <c r="D55" s="12"/>
      <c r="E55" s="12"/>
      <c r="F55" s="341"/>
      <c r="G55" s="10"/>
      <c r="H55" s="10"/>
      <c r="I55" s="10"/>
      <c r="J55" s="10"/>
      <c r="K55" s="10"/>
      <c r="L55" s="10"/>
      <c r="M55" s="10"/>
      <c r="N55" s="10"/>
      <c r="O55" s="341"/>
      <c r="P55" s="117"/>
      <c r="Q55" s="10"/>
      <c r="R55" s="10"/>
      <c r="S55" s="10"/>
      <c r="T55" s="341"/>
      <c r="U55" s="1"/>
      <c r="V55" s="1"/>
      <c r="W55" s="1"/>
      <c r="X55" s="1"/>
      <c r="Y55" s="1"/>
      <c r="AB55" s="39"/>
      <c r="AC55" s="37"/>
      <c r="AD55" s="37"/>
      <c r="AE55" s="37"/>
      <c r="AF55" s="37"/>
      <c r="AG55" s="37"/>
      <c r="AI55" s="1"/>
      <c r="AJ55" s="1"/>
      <c r="AK55" s="1"/>
      <c r="AL55" s="1"/>
      <c r="AM55" s="1"/>
    </row>
    <row r="56" spans="2:39" ht="15" customHeight="1">
      <c r="B56" s="103" t="s">
        <v>109</v>
      </c>
      <c r="C56" s="107" t="s">
        <v>13</v>
      </c>
      <c r="D56" s="82" t="s">
        <v>14</v>
      </c>
      <c r="E56" s="82" t="s">
        <v>0</v>
      </c>
      <c r="F56" s="343"/>
      <c r="G56" s="111" t="s">
        <v>17</v>
      </c>
      <c r="H56" s="34" t="s">
        <v>18</v>
      </c>
      <c r="I56" s="34" t="s">
        <v>6</v>
      </c>
      <c r="J56" s="34" t="s">
        <v>5</v>
      </c>
      <c r="K56" s="34" t="s">
        <v>1</v>
      </c>
      <c r="L56" s="45" t="s">
        <v>26</v>
      </c>
      <c r="M56" s="108" t="s">
        <v>27</v>
      </c>
      <c r="N56" s="45" t="s">
        <v>110</v>
      </c>
      <c r="O56" s="343"/>
      <c r="P56" s="45" t="s">
        <v>3</v>
      </c>
      <c r="Q56" s="111" t="s">
        <v>4</v>
      </c>
      <c r="R56" s="106" t="s">
        <v>2</v>
      </c>
      <c r="S56" s="106" t="s">
        <v>19</v>
      </c>
      <c r="T56" s="343"/>
      <c r="U56" s="1"/>
      <c r="V56" s="1"/>
      <c r="W56" s="1"/>
      <c r="X56" s="1"/>
      <c r="Y56" s="1"/>
      <c r="AB56" s="39"/>
      <c r="AC56" s="37"/>
      <c r="AD56" s="37"/>
      <c r="AE56" s="37"/>
      <c r="AF56" s="37"/>
      <c r="AG56" s="37"/>
      <c r="AI56" s="1"/>
      <c r="AJ56" s="1"/>
      <c r="AK56" s="1"/>
      <c r="AL56" s="1"/>
      <c r="AM56" s="1"/>
    </row>
    <row r="57" spans="2:39" ht="13.5">
      <c r="B57" s="16" t="s">
        <v>35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31"/>
      <c r="O57" s="21"/>
      <c r="P57" s="21"/>
      <c r="Q57" s="30"/>
      <c r="R57" s="31"/>
      <c r="S57" s="35"/>
      <c r="T57" s="35"/>
      <c r="U57" s="1"/>
      <c r="V57" s="1"/>
      <c r="W57" s="1"/>
      <c r="X57" s="1"/>
      <c r="Y57" s="1"/>
      <c r="AE57" s="37"/>
      <c r="AF57" s="37"/>
      <c r="AG57" s="37"/>
      <c r="AI57" s="1"/>
      <c r="AJ57" s="1"/>
      <c r="AK57" s="1"/>
      <c r="AL57" s="1"/>
      <c r="AM57" s="1"/>
    </row>
    <row r="58" spans="2:39" ht="13.5">
      <c r="B58" s="6" t="s">
        <v>25</v>
      </c>
      <c r="C58" s="328">
        <f>ROUND(B14*C170,6)</f>
        <v>0.173305</v>
      </c>
      <c r="D58" s="328">
        <f>ROUND(B14*C171,6)</f>
        <v>0.030291</v>
      </c>
      <c r="E58" s="328">
        <f>C172</f>
        <v>0.007946</v>
      </c>
      <c r="F58" s="364">
        <f>SUM(C58:E63)</f>
        <v>0.211542</v>
      </c>
      <c r="G58" s="362" t="s">
        <v>29</v>
      </c>
      <c r="H58" s="243">
        <f aca="true" t="shared" si="4" ref="H58:H63">E177</f>
        <v>0</v>
      </c>
      <c r="I58" s="360">
        <f>ROUND(B14*E183,6)</f>
        <v>0.042696</v>
      </c>
      <c r="J58" s="360">
        <f>C184</f>
        <v>0.001186</v>
      </c>
      <c r="K58" s="360">
        <f>C185</f>
        <v>0.000339</v>
      </c>
      <c r="L58" s="362" t="s">
        <v>29</v>
      </c>
      <c r="M58" s="362" t="s">
        <v>29</v>
      </c>
      <c r="N58" s="362" t="s">
        <v>29</v>
      </c>
      <c r="O58" s="33">
        <f>H58+I58+J58+K58</f>
        <v>0.044220999999999996</v>
      </c>
      <c r="P58" s="360">
        <f>D190</f>
        <v>0.001336</v>
      </c>
      <c r="Q58" s="368">
        <f>C191</f>
        <v>0.017236</v>
      </c>
      <c r="R58" s="241">
        <f aca="true" t="shared" si="5" ref="R58:R63">C192</f>
        <v>0.00222</v>
      </c>
      <c r="S58" s="360">
        <f>C198</f>
        <v>0.0025640000000000003</v>
      </c>
      <c r="T58" s="33">
        <f>P58+Q58+R58+S58</f>
        <v>0.023356000000000002</v>
      </c>
      <c r="U58" s="1"/>
      <c r="V58" s="1"/>
      <c r="W58" s="1"/>
      <c r="X58" s="1"/>
      <c r="Y58" s="1"/>
      <c r="AE58" s="37"/>
      <c r="AF58" s="37"/>
      <c r="AG58" s="37"/>
      <c r="AI58" s="1"/>
      <c r="AJ58" s="1"/>
      <c r="AK58" s="1"/>
      <c r="AL58" s="1"/>
      <c r="AM58" s="1"/>
    </row>
    <row r="59" spans="2:39" ht="13.5">
      <c r="B59" s="6" t="s">
        <v>111</v>
      </c>
      <c r="C59" s="328"/>
      <c r="D59" s="328"/>
      <c r="E59" s="328"/>
      <c r="F59" s="364"/>
      <c r="G59" s="362"/>
      <c r="H59" s="243">
        <f t="shared" si="4"/>
        <v>0.083191</v>
      </c>
      <c r="I59" s="360"/>
      <c r="J59" s="360"/>
      <c r="K59" s="360"/>
      <c r="L59" s="362"/>
      <c r="M59" s="362"/>
      <c r="N59" s="362"/>
      <c r="O59" s="33">
        <f>H59+I58+J58+K58</f>
        <v>0.127412</v>
      </c>
      <c r="P59" s="360"/>
      <c r="Q59" s="368"/>
      <c r="R59" s="241">
        <f t="shared" si="5"/>
        <v>0.04732</v>
      </c>
      <c r="S59" s="360"/>
      <c r="T59" s="33">
        <f>P58+Q58+R59+S58</f>
        <v>0.068456</v>
      </c>
      <c r="U59" s="1"/>
      <c r="V59" s="1"/>
      <c r="W59" s="1"/>
      <c r="X59" s="1"/>
      <c r="Y59" s="1"/>
      <c r="AE59" s="37"/>
      <c r="AF59" s="37"/>
      <c r="AG59" s="37"/>
      <c r="AI59" s="1"/>
      <c r="AJ59" s="1"/>
      <c r="AK59" s="1"/>
      <c r="AL59" s="1"/>
      <c r="AM59" s="1"/>
    </row>
    <row r="60" spans="2:39" ht="13.5">
      <c r="B60" s="6" t="s">
        <v>8</v>
      </c>
      <c r="C60" s="328"/>
      <c r="D60" s="328"/>
      <c r="E60" s="328"/>
      <c r="F60" s="364"/>
      <c r="G60" s="362"/>
      <c r="H60" s="243">
        <f t="shared" si="4"/>
        <v>0.076143</v>
      </c>
      <c r="I60" s="360"/>
      <c r="J60" s="360"/>
      <c r="K60" s="360"/>
      <c r="L60" s="362"/>
      <c r="M60" s="362"/>
      <c r="N60" s="362"/>
      <c r="O60" s="33">
        <f>H60+I58+J58+K58</f>
        <v>0.12036400000000001</v>
      </c>
      <c r="P60" s="360"/>
      <c r="Q60" s="368"/>
      <c r="R60" s="241">
        <f t="shared" si="5"/>
        <v>0.02842</v>
      </c>
      <c r="S60" s="360"/>
      <c r="T60" s="33">
        <f>P58+Q58+R60+S58</f>
        <v>0.049556</v>
      </c>
      <c r="U60" s="1"/>
      <c r="V60" s="1"/>
      <c r="W60" s="1"/>
      <c r="X60" s="1"/>
      <c r="Y60" s="1"/>
      <c r="AE60" s="37"/>
      <c r="AF60" s="37"/>
      <c r="AG60" s="37"/>
      <c r="AI60" s="1"/>
      <c r="AJ60" s="1"/>
      <c r="AK60" s="1"/>
      <c r="AL60" s="1"/>
      <c r="AM60" s="1"/>
    </row>
    <row r="61" spans="2:39" ht="13.5">
      <c r="B61" s="6" t="s">
        <v>9</v>
      </c>
      <c r="C61" s="328"/>
      <c r="D61" s="328"/>
      <c r="E61" s="328"/>
      <c r="F61" s="364"/>
      <c r="G61" s="362"/>
      <c r="H61" s="243">
        <f t="shared" si="4"/>
        <v>0.076463</v>
      </c>
      <c r="I61" s="360"/>
      <c r="J61" s="360"/>
      <c r="K61" s="360"/>
      <c r="L61" s="362"/>
      <c r="M61" s="362"/>
      <c r="N61" s="362"/>
      <c r="O61" s="33">
        <f>H61+I58+J58+K58</f>
        <v>0.12068400000000001</v>
      </c>
      <c r="P61" s="360"/>
      <c r="Q61" s="368"/>
      <c r="R61" s="241">
        <f t="shared" si="5"/>
        <v>0.02322</v>
      </c>
      <c r="S61" s="360"/>
      <c r="T61" s="33">
        <f>P58+Q58+R61+S58</f>
        <v>0.04435600000000001</v>
      </c>
      <c r="U61" s="1"/>
      <c r="V61" s="1"/>
      <c r="W61" s="1"/>
      <c r="X61" s="1"/>
      <c r="Y61" s="1"/>
      <c r="AE61" s="37"/>
      <c r="AF61" s="37"/>
      <c r="AG61" s="37"/>
      <c r="AI61" s="1"/>
      <c r="AJ61" s="1"/>
      <c r="AK61" s="1"/>
      <c r="AL61" s="1"/>
      <c r="AM61" s="1"/>
    </row>
    <row r="62" spans="2:39" ht="13.5">
      <c r="B62" s="6" t="s">
        <v>10</v>
      </c>
      <c r="C62" s="328"/>
      <c r="D62" s="328"/>
      <c r="E62" s="328"/>
      <c r="F62" s="364"/>
      <c r="G62" s="362"/>
      <c r="H62" s="243">
        <f t="shared" si="4"/>
        <v>0.057134</v>
      </c>
      <c r="I62" s="360"/>
      <c r="J62" s="360"/>
      <c r="K62" s="360"/>
      <c r="L62" s="362"/>
      <c r="M62" s="362"/>
      <c r="N62" s="362"/>
      <c r="O62" s="33">
        <f>H62+I58+J58+K58</f>
        <v>0.10135500000000001</v>
      </c>
      <c r="P62" s="360"/>
      <c r="Q62" s="368"/>
      <c r="R62" s="241">
        <f t="shared" si="5"/>
        <v>0.01692</v>
      </c>
      <c r="S62" s="360"/>
      <c r="T62" s="33">
        <f>P58+Q58+R62+S58</f>
        <v>0.038056000000000006</v>
      </c>
      <c r="U62" s="1"/>
      <c r="V62" s="1"/>
      <c r="W62" s="1"/>
      <c r="X62" s="1"/>
      <c r="Y62" s="1"/>
      <c r="AE62" s="37"/>
      <c r="AF62" s="37"/>
      <c r="AG62" s="37"/>
      <c r="AI62" s="1"/>
      <c r="AJ62" s="1"/>
      <c r="AK62" s="1"/>
      <c r="AL62" s="1"/>
      <c r="AM62" s="1"/>
    </row>
    <row r="63" spans="2:39" ht="13.5">
      <c r="B63" s="6" t="s">
        <v>11</v>
      </c>
      <c r="C63" s="329"/>
      <c r="D63" s="329"/>
      <c r="E63" s="329"/>
      <c r="F63" s="365"/>
      <c r="G63" s="363"/>
      <c r="H63" s="243">
        <f t="shared" si="4"/>
        <v>0.028940999999999998</v>
      </c>
      <c r="I63" s="361"/>
      <c r="J63" s="361"/>
      <c r="K63" s="361"/>
      <c r="L63" s="363"/>
      <c r="M63" s="363"/>
      <c r="N63" s="363"/>
      <c r="O63" s="33">
        <f>H63+I58+J58+K58</f>
        <v>0.073162</v>
      </c>
      <c r="P63" s="361"/>
      <c r="Q63" s="369"/>
      <c r="R63" s="242">
        <f t="shared" si="5"/>
        <v>0.007719999999999999</v>
      </c>
      <c r="S63" s="361"/>
      <c r="T63" s="33">
        <f>P58+Q58+R63+S58</f>
        <v>0.028856000000000003</v>
      </c>
      <c r="U63" s="1"/>
      <c r="V63" s="1"/>
      <c r="W63" s="1"/>
      <c r="X63" s="1"/>
      <c r="Y63" s="1"/>
      <c r="AE63" s="37"/>
      <c r="AF63" s="37"/>
      <c r="AG63" s="37"/>
      <c r="AI63" s="1"/>
      <c r="AJ63" s="1"/>
      <c r="AK63" s="1"/>
      <c r="AL63" s="1"/>
      <c r="AM63" s="1"/>
    </row>
    <row r="64" spans="2:39" ht="13.5">
      <c r="B64" s="55" t="s">
        <v>34</v>
      </c>
      <c r="C64" s="48"/>
      <c r="D64" s="52"/>
      <c r="E64" s="48"/>
      <c r="F64" s="49"/>
      <c r="G64" s="70"/>
      <c r="H64" s="50"/>
      <c r="I64" s="53"/>
      <c r="J64" s="50"/>
      <c r="K64" s="50"/>
      <c r="L64" s="50"/>
      <c r="M64" s="50"/>
      <c r="N64" s="50"/>
      <c r="O64" s="49"/>
      <c r="P64" s="49"/>
      <c r="Q64" s="118"/>
      <c r="R64" s="53"/>
      <c r="S64" s="36"/>
      <c r="T64" s="36"/>
      <c r="U64" s="1"/>
      <c r="V64" s="1"/>
      <c r="W64" s="1"/>
      <c r="X64" s="1"/>
      <c r="Y64" s="1"/>
      <c r="AE64" s="37"/>
      <c r="AF64" s="37"/>
      <c r="AG64" s="37"/>
      <c r="AI64" s="1"/>
      <c r="AJ64" s="1"/>
      <c r="AK64" s="1"/>
      <c r="AL64" s="1"/>
      <c r="AM64" s="1"/>
    </row>
    <row r="65" spans="2:34" s="9" customFormat="1" ht="13.5">
      <c r="B65" s="56" t="s">
        <v>112</v>
      </c>
      <c r="C65" s="327" t="s">
        <v>29</v>
      </c>
      <c r="D65" s="327" t="s">
        <v>29</v>
      </c>
      <c r="E65" s="335">
        <f>E172</f>
        <v>82.39</v>
      </c>
      <c r="F65" s="356">
        <f>SUM(C65:E67)</f>
        <v>82.39</v>
      </c>
      <c r="G65" s="246">
        <f>E174</f>
        <v>62.85</v>
      </c>
      <c r="H65" s="327" t="s">
        <v>29</v>
      </c>
      <c r="I65" s="327" t="s">
        <v>29</v>
      </c>
      <c r="J65" s="327" t="s">
        <v>29</v>
      </c>
      <c r="K65" s="327" t="s">
        <v>29</v>
      </c>
      <c r="L65" s="358">
        <f>E186</f>
        <v>0</v>
      </c>
      <c r="M65" s="358">
        <f>E187</f>
        <v>0</v>
      </c>
      <c r="N65" s="358">
        <f>E188</f>
        <v>0</v>
      </c>
      <c r="O65" s="57">
        <f>G65+L65+M65+N65</f>
        <v>62.85</v>
      </c>
      <c r="P65" s="346" t="s">
        <v>29</v>
      </c>
      <c r="Q65" s="346" t="s">
        <v>29</v>
      </c>
      <c r="R65" s="358">
        <f>D192</f>
        <v>-26.13</v>
      </c>
      <c r="S65" s="327" t="s">
        <v>29</v>
      </c>
      <c r="T65" s="356">
        <f>R65</f>
        <v>-26.13</v>
      </c>
      <c r="AE65" s="39"/>
      <c r="AF65" s="39"/>
      <c r="AG65" s="39"/>
      <c r="AH65" s="39"/>
    </row>
    <row r="66" spans="2:39" ht="13.5">
      <c r="B66" s="56" t="s">
        <v>23</v>
      </c>
      <c r="C66" s="328"/>
      <c r="D66" s="328"/>
      <c r="E66" s="335"/>
      <c r="F66" s="356"/>
      <c r="G66" s="246">
        <f>E175</f>
        <v>423.38000000000005</v>
      </c>
      <c r="H66" s="328"/>
      <c r="I66" s="328"/>
      <c r="J66" s="328"/>
      <c r="K66" s="328"/>
      <c r="L66" s="358"/>
      <c r="M66" s="358"/>
      <c r="N66" s="358"/>
      <c r="O66" s="57">
        <f>G66+L65+M65+N65</f>
        <v>423.38000000000005</v>
      </c>
      <c r="P66" s="347"/>
      <c r="Q66" s="347"/>
      <c r="R66" s="358"/>
      <c r="S66" s="328"/>
      <c r="T66" s="356"/>
      <c r="U66" s="1"/>
      <c r="V66" s="1"/>
      <c r="W66" s="1"/>
      <c r="X66" s="1"/>
      <c r="Y66" s="1"/>
      <c r="AE66" s="37"/>
      <c r="AF66" s="37"/>
      <c r="AG66" s="37"/>
      <c r="AI66" s="1"/>
      <c r="AJ66" s="1"/>
      <c r="AK66" s="1"/>
      <c r="AL66" s="1"/>
      <c r="AM66" s="1"/>
    </row>
    <row r="67" spans="2:39" ht="13.5">
      <c r="B67" s="54" t="s">
        <v>24</v>
      </c>
      <c r="C67" s="329"/>
      <c r="D67" s="329"/>
      <c r="E67" s="336"/>
      <c r="F67" s="357"/>
      <c r="G67" s="247">
        <f>E176</f>
        <v>962.3299999999999</v>
      </c>
      <c r="H67" s="329"/>
      <c r="I67" s="329"/>
      <c r="J67" s="329"/>
      <c r="K67" s="329"/>
      <c r="L67" s="359"/>
      <c r="M67" s="359"/>
      <c r="N67" s="359"/>
      <c r="O67" s="58">
        <f>G67+L65+M65+N65</f>
        <v>962.3299999999999</v>
      </c>
      <c r="P67" s="348"/>
      <c r="Q67" s="348"/>
      <c r="R67" s="359"/>
      <c r="S67" s="329"/>
      <c r="T67" s="357"/>
      <c r="U67" s="1"/>
      <c r="V67" s="1"/>
      <c r="W67" s="1"/>
      <c r="X67" s="1"/>
      <c r="Y67" s="1"/>
      <c r="AE67" s="37"/>
      <c r="AF67" s="37"/>
      <c r="AG67" s="37"/>
      <c r="AI67" s="1"/>
      <c r="AJ67" s="1"/>
      <c r="AK67" s="1"/>
      <c r="AL67" s="1"/>
      <c r="AM67" s="1"/>
    </row>
    <row r="68" spans="2:34" s="9" customFormat="1" ht="25.5" customHeight="1">
      <c r="B68" s="112" t="s">
        <v>38</v>
      </c>
      <c r="C68" s="332" t="s">
        <v>113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4"/>
      <c r="AB68" s="39"/>
      <c r="AC68" s="39"/>
      <c r="AD68" s="39"/>
      <c r="AE68" s="39"/>
      <c r="AF68" s="39"/>
      <c r="AG68" s="39"/>
      <c r="AH68" s="39"/>
    </row>
    <row r="69" spans="2:39" ht="13.5">
      <c r="B69" s="71"/>
      <c r="C69" s="46"/>
      <c r="D69" s="46"/>
      <c r="E69" s="46"/>
      <c r="F69" s="47"/>
      <c r="G69" s="80"/>
      <c r="H69" s="80"/>
      <c r="I69" s="80"/>
      <c r="J69" s="80"/>
      <c r="K69" s="80"/>
      <c r="L69" s="80"/>
      <c r="M69" s="80"/>
      <c r="N69" s="80"/>
      <c r="O69" s="47"/>
      <c r="P69" s="47"/>
      <c r="Q69" s="80"/>
      <c r="R69" s="80"/>
      <c r="S69" s="9"/>
      <c r="T69" s="9"/>
      <c r="U69" s="1"/>
      <c r="V69" s="1"/>
      <c r="W69" s="1"/>
      <c r="X69" s="1"/>
      <c r="Y69" s="1"/>
      <c r="AE69" s="37"/>
      <c r="AF69" s="37"/>
      <c r="AG69" s="37"/>
      <c r="AI69" s="1"/>
      <c r="AJ69" s="1"/>
      <c r="AK69" s="1"/>
      <c r="AL69" s="1"/>
      <c r="AM69" s="1"/>
    </row>
    <row r="70" spans="2:39" ht="13.5"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"/>
      <c r="V70" s="1"/>
      <c r="W70" s="1"/>
      <c r="X70" s="1"/>
      <c r="Y70" s="1"/>
      <c r="AB70" s="39"/>
      <c r="AC70" s="37"/>
      <c r="AD70" s="37"/>
      <c r="AE70" s="37"/>
      <c r="AF70" s="37"/>
      <c r="AG70" s="37"/>
      <c r="AI70" s="1"/>
      <c r="AJ70" s="1"/>
      <c r="AK70" s="1"/>
      <c r="AL70" s="1"/>
      <c r="AM70" s="1"/>
    </row>
    <row r="71" spans="2:39" ht="24" customHeight="1">
      <c r="B71" s="114" t="s">
        <v>54</v>
      </c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"/>
      <c r="V71" s="1"/>
      <c r="W71" s="1"/>
      <c r="X71" s="1"/>
      <c r="Y71" s="1"/>
      <c r="AB71" s="39"/>
      <c r="AC71" s="37"/>
      <c r="AD71" s="37"/>
      <c r="AE71" s="37"/>
      <c r="AF71" s="37"/>
      <c r="AG71" s="37"/>
      <c r="AI71" s="1"/>
      <c r="AJ71" s="1"/>
      <c r="AK71" s="1"/>
      <c r="AL71" s="1"/>
      <c r="AM71" s="1"/>
    </row>
    <row r="72" spans="2:39" ht="15" customHeight="1">
      <c r="B72" s="105" t="s">
        <v>44</v>
      </c>
      <c r="C72" s="9"/>
      <c r="D72" s="9"/>
      <c r="E72" s="9"/>
      <c r="F72" s="340" t="s">
        <v>28</v>
      </c>
      <c r="G72" s="10"/>
      <c r="H72" s="10"/>
      <c r="I72" s="10"/>
      <c r="J72" s="10"/>
      <c r="K72" s="10"/>
      <c r="L72" s="10"/>
      <c r="M72" s="10"/>
      <c r="N72" s="10"/>
      <c r="O72" s="340" t="s">
        <v>47</v>
      </c>
      <c r="P72" s="117"/>
      <c r="Q72" s="10"/>
      <c r="R72" s="10"/>
      <c r="S72" s="10"/>
      <c r="T72" s="340" t="s">
        <v>30</v>
      </c>
      <c r="U72" s="1"/>
      <c r="V72" s="1"/>
      <c r="W72" s="1"/>
      <c r="X72" s="1"/>
      <c r="Y72" s="1"/>
      <c r="AB72" s="39"/>
      <c r="AC72" s="37"/>
      <c r="AD72" s="37"/>
      <c r="AE72" s="37"/>
      <c r="AF72" s="37"/>
      <c r="AG72" s="37"/>
      <c r="AI72" s="1"/>
      <c r="AJ72" s="1"/>
      <c r="AK72" s="1"/>
      <c r="AL72" s="1"/>
      <c r="AM72" s="1"/>
    </row>
    <row r="73" spans="2:39" ht="15" customHeight="1">
      <c r="B73" s="110" t="s">
        <v>40</v>
      </c>
      <c r="C73" s="12"/>
      <c r="D73" s="12"/>
      <c r="E73" s="12"/>
      <c r="F73" s="341"/>
      <c r="G73" s="10"/>
      <c r="H73" s="10"/>
      <c r="I73" s="10"/>
      <c r="J73" s="10"/>
      <c r="K73" s="10"/>
      <c r="L73" s="10"/>
      <c r="M73" s="10"/>
      <c r="N73" s="10"/>
      <c r="O73" s="341"/>
      <c r="P73" s="117"/>
      <c r="Q73" s="10"/>
      <c r="R73" s="10"/>
      <c r="S73" s="10"/>
      <c r="T73" s="341"/>
      <c r="U73" s="1"/>
      <c r="V73" s="1"/>
      <c r="W73" s="1"/>
      <c r="X73" s="1"/>
      <c r="Y73" s="1"/>
      <c r="AB73" s="39"/>
      <c r="AC73" s="37"/>
      <c r="AD73" s="37"/>
      <c r="AE73" s="37"/>
      <c r="AF73" s="37"/>
      <c r="AG73" s="37"/>
      <c r="AI73" s="1"/>
      <c r="AJ73" s="1"/>
      <c r="AK73" s="1"/>
      <c r="AL73" s="1"/>
      <c r="AM73" s="1"/>
    </row>
    <row r="74" spans="2:39" ht="15" customHeight="1">
      <c r="B74" s="103" t="s">
        <v>109</v>
      </c>
      <c r="C74" s="107" t="s">
        <v>13</v>
      </c>
      <c r="D74" s="82" t="s">
        <v>14</v>
      </c>
      <c r="E74" s="82" t="s">
        <v>0</v>
      </c>
      <c r="F74" s="343"/>
      <c r="G74" s="111" t="s">
        <v>17</v>
      </c>
      <c r="H74" s="34" t="s">
        <v>18</v>
      </c>
      <c r="I74" s="34" t="s">
        <v>6</v>
      </c>
      <c r="J74" s="34" t="s">
        <v>5</v>
      </c>
      <c r="K74" s="34" t="s">
        <v>1</v>
      </c>
      <c r="L74" s="45" t="s">
        <v>26</v>
      </c>
      <c r="M74" s="108" t="s">
        <v>27</v>
      </c>
      <c r="N74" s="45" t="s">
        <v>110</v>
      </c>
      <c r="O74" s="343"/>
      <c r="P74" s="45" t="s">
        <v>3</v>
      </c>
      <c r="Q74" s="111" t="s">
        <v>4</v>
      </c>
      <c r="R74" s="106" t="s">
        <v>2</v>
      </c>
      <c r="S74" s="106" t="s">
        <v>19</v>
      </c>
      <c r="T74" s="343"/>
      <c r="U74" s="1"/>
      <c r="V74" s="1"/>
      <c r="W74" s="1"/>
      <c r="X74" s="1"/>
      <c r="Y74" s="1"/>
      <c r="AB74" s="39"/>
      <c r="AC74" s="37"/>
      <c r="AD74" s="37"/>
      <c r="AE74" s="37"/>
      <c r="AF74" s="37"/>
      <c r="AG74" s="37"/>
      <c r="AI74" s="1"/>
      <c r="AJ74" s="1"/>
      <c r="AK74" s="1"/>
      <c r="AL74" s="1"/>
      <c r="AM74" s="1"/>
    </row>
    <row r="75" spans="2:39" ht="13.5">
      <c r="B75" s="16" t="s">
        <v>35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31"/>
      <c r="O75" s="21"/>
      <c r="P75" s="21"/>
      <c r="Q75" s="30"/>
      <c r="R75" s="31"/>
      <c r="S75" s="35"/>
      <c r="T75" s="35"/>
      <c r="U75" s="1"/>
      <c r="V75" s="1"/>
      <c r="W75" s="1"/>
      <c r="X75" s="1"/>
      <c r="Y75" s="1"/>
      <c r="AB75" s="39"/>
      <c r="AC75" s="37"/>
      <c r="AD75" s="37"/>
      <c r="AE75" s="37"/>
      <c r="AF75" s="37"/>
      <c r="AG75" s="37"/>
      <c r="AI75" s="1"/>
      <c r="AJ75" s="1"/>
      <c r="AK75" s="1"/>
      <c r="AL75" s="1"/>
      <c r="AM75" s="1"/>
    </row>
    <row r="76" spans="2:39" ht="13.5">
      <c r="B76" s="6" t="s">
        <v>25</v>
      </c>
      <c r="C76" s="328">
        <f>ROUND(B14*C170,6)</f>
        <v>0.173305</v>
      </c>
      <c r="D76" s="328">
        <f>ROUND(B14*C171,6)</f>
        <v>0.030291</v>
      </c>
      <c r="E76" s="328">
        <f>C172</f>
        <v>0.007946</v>
      </c>
      <c r="F76" s="364">
        <f>SUM(C76:E81)</f>
        <v>0.211542</v>
      </c>
      <c r="G76" s="362" t="s">
        <v>29</v>
      </c>
      <c r="H76" s="243">
        <f aca="true" t="shared" si="6" ref="H76:H81">F177</f>
        <v>0</v>
      </c>
      <c r="I76" s="360">
        <f>ROUND(B14*F183,6)</f>
        <v>0.042696</v>
      </c>
      <c r="J76" s="360">
        <f>C184</f>
        <v>0.001186</v>
      </c>
      <c r="K76" s="360">
        <f>C185</f>
        <v>0.000339</v>
      </c>
      <c r="L76" s="362" t="s">
        <v>29</v>
      </c>
      <c r="M76" s="362" t="s">
        <v>29</v>
      </c>
      <c r="N76" s="362" t="s">
        <v>29</v>
      </c>
      <c r="O76" s="33">
        <f>H76+I76+J76+K76</f>
        <v>0.044220999999999996</v>
      </c>
      <c r="P76" s="360">
        <f>D190</f>
        <v>0.001336</v>
      </c>
      <c r="Q76" s="368">
        <f>C191</f>
        <v>0.017236</v>
      </c>
      <c r="R76" s="241">
        <f aca="true" t="shared" si="7" ref="R76:R81">C192</f>
        <v>0.00222</v>
      </c>
      <c r="S76" s="360">
        <f>C198</f>
        <v>0.0025640000000000003</v>
      </c>
      <c r="T76" s="33">
        <f>P76+Q76+R76+S76</f>
        <v>0.023356000000000002</v>
      </c>
      <c r="U76" s="1"/>
      <c r="V76" s="1"/>
      <c r="W76" s="1"/>
      <c r="X76" s="1"/>
      <c r="Y76" s="1"/>
      <c r="AB76" s="39"/>
      <c r="AC76" s="37"/>
      <c r="AD76" s="37"/>
      <c r="AE76" s="37"/>
      <c r="AF76" s="37"/>
      <c r="AG76" s="37"/>
      <c r="AI76" s="1"/>
      <c r="AJ76" s="1"/>
      <c r="AK76" s="1"/>
      <c r="AL76" s="1"/>
      <c r="AM76" s="1"/>
    </row>
    <row r="77" spans="2:39" ht="13.5">
      <c r="B77" s="6" t="s">
        <v>111</v>
      </c>
      <c r="C77" s="328"/>
      <c r="D77" s="328"/>
      <c r="E77" s="328"/>
      <c r="F77" s="364"/>
      <c r="G77" s="362"/>
      <c r="H77" s="243">
        <f t="shared" si="6"/>
        <v>0.10343999999999999</v>
      </c>
      <c r="I77" s="360"/>
      <c r="J77" s="360"/>
      <c r="K77" s="360"/>
      <c r="L77" s="362"/>
      <c r="M77" s="362"/>
      <c r="N77" s="362"/>
      <c r="O77" s="33">
        <f>H77+I76+J76+K76</f>
        <v>0.147661</v>
      </c>
      <c r="P77" s="360"/>
      <c r="Q77" s="368"/>
      <c r="R77" s="241">
        <f t="shared" si="7"/>
        <v>0.04732</v>
      </c>
      <c r="S77" s="360"/>
      <c r="T77" s="33">
        <f>P76+Q76+R77+S76</f>
        <v>0.068456</v>
      </c>
      <c r="U77" s="1"/>
      <c r="V77" s="1"/>
      <c r="W77" s="1"/>
      <c r="X77" s="1"/>
      <c r="Y77" s="1"/>
      <c r="AB77" s="39"/>
      <c r="AC77" s="37"/>
      <c r="AD77" s="37"/>
      <c r="AE77" s="37"/>
      <c r="AF77" s="37"/>
      <c r="AG77" s="37"/>
      <c r="AI77" s="1"/>
      <c r="AJ77" s="1"/>
      <c r="AK77" s="1"/>
      <c r="AL77" s="1"/>
      <c r="AM77" s="1"/>
    </row>
    <row r="78" spans="2:39" ht="13.5">
      <c r="B78" s="6" t="s">
        <v>8</v>
      </c>
      <c r="C78" s="328"/>
      <c r="D78" s="328"/>
      <c r="E78" s="328"/>
      <c r="F78" s="364"/>
      <c r="G78" s="362"/>
      <c r="H78" s="243">
        <f t="shared" si="6"/>
        <v>0.09467700000000001</v>
      </c>
      <c r="I78" s="360"/>
      <c r="J78" s="360"/>
      <c r="K78" s="360"/>
      <c r="L78" s="362"/>
      <c r="M78" s="362"/>
      <c r="N78" s="362"/>
      <c r="O78" s="33">
        <f>H78+I76+J76+K76</f>
        <v>0.13889800000000002</v>
      </c>
      <c r="P78" s="360"/>
      <c r="Q78" s="368"/>
      <c r="R78" s="241">
        <f t="shared" si="7"/>
        <v>0.02842</v>
      </c>
      <c r="S78" s="360"/>
      <c r="T78" s="33">
        <f>P76+Q76+R78+S76</f>
        <v>0.049556</v>
      </c>
      <c r="U78" s="1"/>
      <c r="V78" s="1"/>
      <c r="W78" s="1"/>
      <c r="X78" s="1"/>
      <c r="Y78" s="1"/>
      <c r="AB78" s="39"/>
      <c r="AC78" s="37"/>
      <c r="AD78" s="37"/>
      <c r="AE78" s="37"/>
      <c r="AF78" s="37"/>
      <c r="AG78" s="37"/>
      <c r="AI78" s="1"/>
      <c r="AJ78" s="1"/>
      <c r="AK78" s="1"/>
      <c r="AL78" s="1"/>
      <c r="AM78" s="1"/>
    </row>
    <row r="79" spans="2:39" ht="13.5">
      <c r="B79" s="6" t="s">
        <v>9</v>
      </c>
      <c r="C79" s="328"/>
      <c r="D79" s="328"/>
      <c r="E79" s="328"/>
      <c r="F79" s="364"/>
      <c r="G79" s="362"/>
      <c r="H79" s="243">
        <f t="shared" si="6"/>
        <v>0.095075</v>
      </c>
      <c r="I79" s="360"/>
      <c r="J79" s="360"/>
      <c r="K79" s="360"/>
      <c r="L79" s="362"/>
      <c r="M79" s="362"/>
      <c r="N79" s="362"/>
      <c r="O79" s="33">
        <f>H79+I76+J76+K76</f>
        <v>0.139296</v>
      </c>
      <c r="P79" s="360"/>
      <c r="Q79" s="368"/>
      <c r="R79" s="241">
        <f t="shared" si="7"/>
        <v>0.02322</v>
      </c>
      <c r="S79" s="360"/>
      <c r="T79" s="33">
        <f>P76+Q76+R79+S76</f>
        <v>0.04435600000000001</v>
      </c>
      <c r="U79" s="1"/>
      <c r="V79" s="1"/>
      <c r="W79" s="1"/>
      <c r="X79" s="1"/>
      <c r="Y79" s="1"/>
      <c r="AB79" s="39"/>
      <c r="AC79" s="37"/>
      <c r="AD79" s="37"/>
      <c r="AE79" s="37"/>
      <c r="AF79" s="37"/>
      <c r="AG79" s="37"/>
      <c r="AI79" s="1"/>
      <c r="AJ79" s="1"/>
      <c r="AK79" s="1"/>
      <c r="AL79" s="1"/>
      <c r="AM79" s="1"/>
    </row>
    <row r="80" spans="2:39" ht="13.5">
      <c r="B80" s="6" t="s">
        <v>10</v>
      </c>
      <c r="C80" s="328"/>
      <c r="D80" s="328"/>
      <c r="E80" s="328"/>
      <c r="F80" s="364"/>
      <c r="G80" s="362"/>
      <c r="H80" s="243">
        <f t="shared" si="6"/>
        <v>0.07104099999999999</v>
      </c>
      <c r="I80" s="360"/>
      <c r="J80" s="360"/>
      <c r="K80" s="360"/>
      <c r="L80" s="362"/>
      <c r="M80" s="362"/>
      <c r="N80" s="362"/>
      <c r="O80" s="33">
        <f>H80+I76+J76+K76</f>
        <v>0.115262</v>
      </c>
      <c r="P80" s="360"/>
      <c r="Q80" s="368"/>
      <c r="R80" s="241">
        <f t="shared" si="7"/>
        <v>0.01692</v>
      </c>
      <c r="S80" s="360"/>
      <c r="T80" s="33">
        <f>P76+Q76+R80+S76</f>
        <v>0.038056000000000006</v>
      </c>
      <c r="U80" s="1"/>
      <c r="V80" s="1"/>
      <c r="W80" s="1"/>
      <c r="X80" s="1"/>
      <c r="Y80" s="1"/>
      <c r="AB80" s="39"/>
      <c r="AC80" s="37"/>
      <c r="AD80" s="37"/>
      <c r="AE80" s="37"/>
      <c r="AF80" s="37"/>
      <c r="AG80" s="37"/>
      <c r="AI80" s="1"/>
      <c r="AJ80" s="1"/>
      <c r="AK80" s="1"/>
      <c r="AL80" s="1"/>
      <c r="AM80" s="1"/>
    </row>
    <row r="81" spans="2:39" ht="13.5">
      <c r="B81" s="6" t="s">
        <v>11</v>
      </c>
      <c r="C81" s="329"/>
      <c r="D81" s="329"/>
      <c r="E81" s="329"/>
      <c r="F81" s="365"/>
      <c r="G81" s="363"/>
      <c r="H81" s="243">
        <f t="shared" si="6"/>
        <v>0.035985</v>
      </c>
      <c r="I81" s="361"/>
      <c r="J81" s="361"/>
      <c r="K81" s="361"/>
      <c r="L81" s="363"/>
      <c r="M81" s="363"/>
      <c r="N81" s="363"/>
      <c r="O81" s="33">
        <f>H81+I76+J76+K76</f>
        <v>0.08020600000000001</v>
      </c>
      <c r="P81" s="361"/>
      <c r="Q81" s="369"/>
      <c r="R81" s="242">
        <f t="shared" si="7"/>
        <v>0.007719999999999999</v>
      </c>
      <c r="S81" s="361"/>
      <c r="T81" s="33">
        <f>P76+Q76+R81+S76</f>
        <v>0.028856000000000003</v>
      </c>
      <c r="U81" s="1"/>
      <c r="V81" s="1"/>
      <c r="W81" s="1"/>
      <c r="X81" s="1"/>
      <c r="Y81" s="1"/>
      <c r="AB81" s="39"/>
      <c r="AC81" s="37"/>
      <c r="AD81" s="37"/>
      <c r="AE81" s="37"/>
      <c r="AF81" s="37"/>
      <c r="AG81" s="37"/>
      <c r="AI81" s="1"/>
      <c r="AJ81" s="1"/>
      <c r="AK81" s="1"/>
      <c r="AL81" s="1"/>
      <c r="AM81" s="1"/>
    </row>
    <row r="82" spans="2:39" ht="13.5">
      <c r="B82" s="55" t="s">
        <v>34</v>
      </c>
      <c r="C82" s="48"/>
      <c r="D82" s="52"/>
      <c r="E82" s="48"/>
      <c r="F82" s="49"/>
      <c r="G82" s="70"/>
      <c r="H82" s="50"/>
      <c r="I82" s="53"/>
      <c r="J82" s="50"/>
      <c r="K82" s="50"/>
      <c r="L82" s="50"/>
      <c r="M82" s="50"/>
      <c r="N82" s="50"/>
      <c r="O82" s="49"/>
      <c r="P82" s="49"/>
      <c r="Q82" s="118"/>
      <c r="R82" s="53"/>
      <c r="S82" s="36"/>
      <c r="T82" s="36"/>
      <c r="U82" s="1"/>
      <c r="V82" s="1"/>
      <c r="W82" s="1"/>
      <c r="X82" s="1"/>
      <c r="Y82" s="1"/>
      <c r="AB82" s="39"/>
      <c r="AC82" s="37"/>
      <c r="AD82" s="37"/>
      <c r="AE82" s="37"/>
      <c r="AF82" s="37"/>
      <c r="AG82" s="37"/>
      <c r="AI82" s="1"/>
      <c r="AJ82" s="1"/>
      <c r="AK82" s="1"/>
      <c r="AL82" s="1"/>
      <c r="AM82" s="1"/>
    </row>
    <row r="83" spans="2:34" s="9" customFormat="1" ht="13.5">
      <c r="B83" s="56" t="s">
        <v>112</v>
      </c>
      <c r="C83" s="327" t="s">
        <v>29</v>
      </c>
      <c r="D83" s="327" t="s">
        <v>29</v>
      </c>
      <c r="E83" s="335">
        <f>E172</f>
        <v>82.39</v>
      </c>
      <c r="F83" s="356">
        <f>SUM(C83:E85)</f>
        <v>82.39</v>
      </c>
      <c r="G83" s="246">
        <f>F174</f>
        <v>58.769999999999996</v>
      </c>
      <c r="H83" s="327" t="s">
        <v>29</v>
      </c>
      <c r="I83" s="327" t="s">
        <v>29</v>
      </c>
      <c r="J83" s="327" t="s">
        <v>29</v>
      </c>
      <c r="K83" s="327" t="s">
        <v>29</v>
      </c>
      <c r="L83" s="358">
        <f>F186</f>
        <v>0</v>
      </c>
      <c r="M83" s="358">
        <f>F187</f>
        <v>0</v>
      </c>
      <c r="N83" s="358">
        <f>F188</f>
        <v>0</v>
      </c>
      <c r="O83" s="57">
        <f>G83+L83+M83+N83</f>
        <v>58.769999999999996</v>
      </c>
      <c r="P83" s="346" t="s">
        <v>29</v>
      </c>
      <c r="Q83" s="346" t="s">
        <v>29</v>
      </c>
      <c r="R83" s="358">
        <f>D192</f>
        <v>-26.13</v>
      </c>
      <c r="S83" s="327" t="s">
        <v>29</v>
      </c>
      <c r="T83" s="356">
        <f>R83</f>
        <v>-26.13</v>
      </c>
      <c r="AB83" s="39"/>
      <c r="AC83" s="39"/>
      <c r="AD83" s="39"/>
      <c r="AE83" s="39"/>
      <c r="AF83" s="39"/>
      <c r="AG83" s="39"/>
      <c r="AH83" s="39"/>
    </row>
    <row r="84" spans="2:39" ht="13.5">
      <c r="B84" s="56" t="s">
        <v>23</v>
      </c>
      <c r="C84" s="328"/>
      <c r="D84" s="328"/>
      <c r="E84" s="335"/>
      <c r="F84" s="356"/>
      <c r="G84" s="246">
        <f>F175</f>
        <v>403.08</v>
      </c>
      <c r="H84" s="328"/>
      <c r="I84" s="328"/>
      <c r="J84" s="328"/>
      <c r="K84" s="328"/>
      <c r="L84" s="358"/>
      <c r="M84" s="358"/>
      <c r="N84" s="358"/>
      <c r="O84" s="57">
        <f>G84+L83+M83+N83</f>
        <v>403.08</v>
      </c>
      <c r="P84" s="347"/>
      <c r="Q84" s="347"/>
      <c r="R84" s="358"/>
      <c r="S84" s="328"/>
      <c r="T84" s="356"/>
      <c r="U84" s="1"/>
      <c r="V84" s="1"/>
      <c r="W84" s="1"/>
      <c r="X84" s="1"/>
      <c r="Y84" s="1"/>
      <c r="AB84" s="39"/>
      <c r="AC84" s="37"/>
      <c r="AD84" s="37"/>
      <c r="AE84" s="37"/>
      <c r="AF84" s="37"/>
      <c r="AG84" s="37"/>
      <c r="AI84" s="1"/>
      <c r="AJ84" s="1"/>
      <c r="AK84" s="1"/>
      <c r="AL84" s="1"/>
      <c r="AM84" s="1"/>
    </row>
    <row r="85" spans="2:39" ht="13.5">
      <c r="B85" s="54" t="s">
        <v>24</v>
      </c>
      <c r="C85" s="329"/>
      <c r="D85" s="329"/>
      <c r="E85" s="336"/>
      <c r="F85" s="357"/>
      <c r="G85" s="247">
        <f>F176</f>
        <v>908.6499999999999</v>
      </c>
      <c r="H85" s="329"/>
      <c r="I85" s="329"/>
      <c r="J85" s="329"/>
      <c r="K85" s="329"/>
      <c r="L85" s="359"/>
      <c r="M85" s="359"/>
      <c r="N85" s="359"/>
      <c r="O85" s="58">
        <f>G85+L83+M83+N83</f>
        <v>908.6499999999999</v>
      </c>
      <c r="P85" s="348"/>
      <c r="Q85" s="348"/>
      <c r="R85" s="359"/>
      <c r="S85" s="329"/>
      <c r="T85" s="357"/>
      <c r="U85" s="1"/>
      <c r="V85" s="1"/>
      <c r="W85" s="1"/>
      <c r="X85" s="1"/>
      <c r="Y85" s="1"/>
      <c r="AB85" s="39"/>
      <c r="AC85" s="37"/>
      <c r="AD85" s="37"/>
      <c r="AE85" s="37"/>
      <c r="AF85" s="37"/>
      <c r="AG85" s="37"/>
      <c r="AI85" s="1"/>
      <c r="AJ85" s="1"/>
      <c r="AK85" s="1"/>
      <c r="AL85" s="1"/>
      <c r="AM85" s="1"/>
    </row>
    <row r="86" spans="2:34" s="9" customFormat="1" ht="25.5" customHeight="1">
      <c r="B86" s="112" t="s">
        <v>38</v>
      </c>
      <c r="C86" s="332" t="s">
        <v>113</v>
      </c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4"/>
      <c r="AB86" s="39"/>
      <c r="AC86" s="39"/>
      <c r="AD86" s="39"/>
      <c r="AE86" s="39"/>
      <c r="AF86" s="39"/>
      <c r="AG86" s="39"/>
      <c r="AH86" s="39"/>
    </row>
    <row r="87" spans="2:39" ht="13.5">
      <c r="B87" s="71"/>
      <c r="C87" s="46"/>
      <c r="D87" s="46"/>
      <c r="E87" s="46"/>
      <c r="F87" s="47"/>
      <c r="G87" s="80"/>
      <c r="H87" s="80"/>
      <c r="I87" s="80"/>
      <c r="J87" s="80"/>
      <c r="K87" s="80"/>
      <c r="L87" s="80"/>
      <c r="M87" s="80"/>
      <c r="N87" s="80"/>
      <c r="O87" s="47"/>
      <c r="P87" s="47"/>
      <c r="Q87" s="80"/>
      <c r="R87" s="80"/>
      <c r="S87" s="9"/>
      <c r="T87" s="9"/>
      <c r="U87" s="1"/>
      <c r="V87" s="1"/>
      <c r="W87" s="1"/>
      <c r="X87" s="1"/>
      <c r="Y87" s="1"/>
      <c r="AB87" s="39"/>
      <c r="AC87" s="37"/>
      <c r="AD87" s="37"/>
      <c r="AE87" s="37"/>
      <c r="AF87" s="37"/>
      <c r="AG87" s="37"/>
      <c r="AI87" s="1"/>
      <c r="AJ87" s="1"/>
      <c r="AK87" s="1"/>
      <c r="AL87" s="1"/>
      <c r="AM87" s="1"/>
    </row>
    <row r="88" spans="2:39" ht="13.5"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"/>
      <c r="V88" s="1"/>
      <c r="W88" s="1"/>
      <c r="X88" s="1"/>
      <c r="Y88" s="1"/>
      <c r="AB88" s="39"/>
      <c r="AC88" s="37"/>
      <c r="AD88" s="37"/>
      <c r="AE88" s="37"/>
      <c r="AF88" s="37"/>
      <c r="AG88" s="37"/>
      <c r="AI88" s="1"/>
      <c r="AJ88" s="1"/>
      <c r="AK88" s="1"/>
      <c r="AL88" s="1"/>
      <c r="AM88" s="1"/>
    </row>
    <row r="89" spans="2:39" ht="24" customHeight="1">
      <c r="B89" s="114" t="s">
        <v>55</v>
      </c>
      <c r="C89" s="12"/>
      <c r="D89" s="12"/>
      <c r="E89" s="1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"/>
      <c r="V89" s="1"/>
      <c r="W89" s="1"/>
      <c r="X89" s="1"/>
      <c r="Y89" s="1"/>
      <c r="AB89" s="39"/>
      <c r="AC89" s="37"/>
      <c r="AD89" s="37"/>
      <c r="AE89" s="37"/>
      <c r="AF89" s="37"/>
      <c r="AG89" s="37"/>
      <c r="AI89" s="1"/>
      <c r="AJ89" s="1"/>
      <c r="AK89" s="1"/>
      <c r="AL89" s="1"/>
      <c r="AM89" s="1"/>
    </row>
    <row r="90" spans="2:39" ht="15" customHeight="1">
      <c r="B90" s="105" t="s">
        <v>44</v>
      </c>
      <c r="C90" s="12"/>
      <c r="D90" s="12"/>
      <c r="E90" s="12"/>
      <c r="F90" s="340" t="s">
        <v>28</v>
      </c>
      <c r="G90" s="10"/>
      <c r="H90" s="10"/>
      <c r="I90" s="10"/>
      <c r="J90" s="10"/>
      <c r="K90" s="10"/>
      <c r="L90" s="10"/>
      <c r="M90" s="10"/>
      <c r="N90" s="10"/>
      <c r="O90" s="340" t="s">
        <v>47</v>
      </c>
      <c r="P90" s="117"/>
      <c r="Q90" s="10"/>
      <c r="R90" s="10"/>
      <c r="S90" s="10"/>
      <c r="T90" s="340" t="s">
        <v>30</v>
      </c>
      <c r="U90" s="1"/>
      <c r="V90" s="1"/>
      <c r="W90" s="1"/>
      <c r="X90" s="1"/>
      <c r="Y90" s="1"/>
      <c r="AB90" s="39"/>
      <c r="AC90" s="37"/>
      <c r="AD90" s="37"/>
      <c r="AE90" s="37"/>
      <c r="AF90" s="37"/>
      <c r="AG90" s="37"/>
      <c r="AI90" s="1"/>
      <c r="AJ90" s="1"/>
      <c r="AK90" s="1"/>
      <c r="AL90" s="1"/>
      <c r="AM90" s="1"/>
    </row>
    <row r="91" spans="2:39" ht="15" customHeight="1">
      <c r="B91" s="115" t="s">
        <v>41</v>
      </c>
      <c r="C91" s="12"/>
      <c r="D91" s="12"/>
      <c r="E91" s="12"/>
      <c r="F91" s="341"/>
      <c r="G91" s="10"/>
      <c r="H91" s="10"/>
      <c r="I91" s="10"/>
      <c r="J91" s="10"/>
      <c r="K91" s="10"/>
      <c r="L91" s="10"/>
      <c r="M91" s="10"/>
      <c r="N91" s="10"/>
      <c r="O91" s="341"/>
      <c r="P91" s="117"/>
      <c r="Q91" s="10"/>
      <c r="R91" s="10"/>
      <c r="S91" s="10"/>
      <c r="T91" s="341"/>
      <c r="U91" s="1"/>
      <c r="V91" s="1"/>
      <c r="W91" s="1"/>
      <c r="X91" s="1"/>
      <c r="Y91" s="1"/>
      <c r="AB91" s="39"/>
      <c r="AC91" s="37"/>
      <c r="AD91" s="37"/>
      <c r="AE91" s="37"/>
      <c r="AF91" s="37"/>
      <c r="AG91" s="37"/>
      <c r="AI91" s="1"/>
      <c r="AJ91" s="1"/>
      <c r="AK91" s="1"/>
      <c r="AL91" s="1"/>
      <c r="AM91" s="1"/>
    </row>
    <row r="92" spans="2:39" ht="15" customHeight="1">
      <c r="B92" s="103" t="s">
        <v>109</v>
      </c>
      <c r="C92" s="107" t="s">
        <v>13</v>
      </c>
      <c r="D92" s="82" t="s">
        <v>14</v>
      </c>
      <c r="E92" s="82" t="s">
        <v>0</v>
      </c>
      <c r="F92" s="343"/>
      <c r="G92" s="111" t="s">
        <v>17</v>
      </c>
      <c r="H92" s="34" t="s">
        <v>18</v>
      </c>
      <c r="I92" s="34" t="s">
        <v>6</v>
      </c>
      <c r="J92" s="34" t="s">
        <v>5</v>
      </c>
      <c r="K92" s="34" t="s">
        <v>1</v>
      </c>
      <c r="L92" s="45" t="s">
        <v>26</v>
      </c>
      <c r="M92" s="108" t="s">
        <v>27</v>
      </c>
      <c r="N92" s="45" t="s">
        <v>110</v>
      </c>
      <c r="O92" s="343"/>
      <c r="P92" s="104" t="s">
        <v>3</v>
      </c>
      <c r="Q92" s="111" t="s">
        <v>4</v>
      </c>
      <c r="R92" s="34" t="s">
        <v>2</v>
      </c>
      <c r="S92" s="106" t="s">
        <v>19</v>
      </c>
      <c r="T92" s="343"/>
      <c r="U92" s="1"/>
      <c r="V92" s="1"/>
      <c r="W92" s="1"/>
      <c r="X92" s="1"/>
      <c r="Y92" s="1"/>
      <c r="AB92" s="39"/>
      <c r="AC92" s="37"/>
      <c r="AD92" s="37"/>
      <c r="AE92" s="37"/>
      <c r="AF92" s="37"/>
      <c r="AG92" s="37"/>
      <c r="AI92" s="1"/>
      <c r="AJ92" s="1"/>
      <c r="AK92" s="1"/>
      <c r="AL92" s="1"/>
      <c r="AM92" s="1"/>
    </row>
    <row r="93" spans="2:39" ht="13.5">
      <c r="B93" s="16" t="s">
        <v>35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31"/>
      <c r="O93" s="21"/>
      <c r="P93" s="21"/>
      <c r="Q93" s="31"/>
      <c r="R93" s="31"/>
      <c r="S93" s="35"/>
      <c r="T93" s="35"/>
      <c r="U93" s="1"/>
      <c r="V93" s="1"/>
      <c r="W93" s="1"/>
      <c r="X93" s="1"/>
      <c r="Y93" s="1"/>
      <c r="AB93" s="39"/>
      <c r="AC93" s="37"/>
      <c r="AD93" s="37"/>
      <c r="AE93" s="37"/>
      <c r="AF93" s="37"/>
      <c r="AG93" s="37"/>
      <c r="AI93" s="1"/>
      <c r="AJ93" s="1"/>
      <c r="AK93" s="1"/>
      <c r="AL93" s="1"/>
      <c r="AM93" s="1"/>
    </row>
    <row r="94" spans="2:39" ht="13.5">
      <c r="B94" s="6" t="s">
        <v>25</v>
      </c>
      <c r="C94" s="328">
        <f>ROUND(B14*C170,6)</f>
        <v>0.173305</v>
      </c>
      <c r="D94" s="328">
        <f>ROUND(B14*C171,6)</f>
        <v>0.030291</v>
      </c>
      <c r="E94" s="328">
        <f>C172</f>
        <v>0.007946</v>
      </c>
      <c r="F94" s="364">
        <f>SUM(C94:E99)</f>
        <v>0.211542</v>
      </c>
      <c r="G94" s="362" t="s">
        <v>29</v>
      </c>
      <c r="H94" s="241">
        <f aca="true" t="shared" si="8" ref="H94:H99">G177</f>
        <v>0</v>
      </c>
      <c r="I94" s="360">
        <f>ROUND(B14*G183,6)</f>
        <v>0.042696</v>
      </c>
      <c r="J94" s="360">
        <f>C184</f>
        <v>0.001186</v>
      </c>
      <c r="K94" s="360">
        <f>C185</f>
        <v>0.000339</v>
      </c>
      <c r="L94" s="362" t="s">
        <v>29</v>
      </c>
      <c r="M94" s="362" t="s">
        <v>29</v>
      </c>
      <c r="N94" s="362" t="s">
        <v>29</v>
      </c>
      <c r="O94" s="33">
        <f>H94+I94+J94+K94</f>
        <v>0.044220999999999996</v>
      </c>
      <c r="P94" s="360">
        <f>D190</f>
        <v>0.001336</v>
      </c>
      <c r="Q94" s="360">
        <f>C191</f>
        <v>0.017236</v>
      </c>
      <c r="R94" s="241">
        <f aca="true" t="shared" si="9" ref="R94:R99">C192</f>
        <v>0.00222</v>
      </c>
      <c r="S94" s="360">
        <f>C198</f>
        <v>0.0025640000000000003</v>
      </c>
      <c r="T94" s="33">
        <f>P94+Q94+R94+S94</f>
        <v>0.023356000000000002</v>
      </c>
      <c r="U94" s="1"/>
      <c r="V94" s="1"/>
      <c r="W94" s="1"/>
      <c r="X94" s="1"/>
      <c r="Y94" s="1"/>
      <c r="AB94" s="39"/>
      <c r="AC94" s="37"/>
      <c r="AD94" s="37"/>
      <c r="AE94" s="37"/>
      <c r="AF94" s="37"/>
      <c r="AG94" s="37"/>
      <c r="AI94" s="1"/>
      <c r="AJ94" s="1"/>
      <c r="AK94" s="1"/>
      <c r="AL94" s="1"/>
      <c r="AM94" s="1"/>
    </row>
    <row r="95" spans="2:39" ht="13.5">
      <c r="B95" s="6" t="s">
        <v>111</v>
      </c>
      <c r="C95" s="328"/>
      <c r="D95" s="328"/>
      <c r="E95" s="328"/>
      <c r="F95" s="364"/>
      <c r="G95" s="362"/>
      <c r="H95" s="241">
        <f t="shared" si="8"/>
        <v>0.14357699999999998</v>
      </c>
      <c r="I95" s="360"/>
      <c r="J95" s="360"/>
      <c r="K95" s="360"/>
      <c r="L95" s="362"/>
      <c r="M95" s="362"/>
      <c r="N95" s="362"/>
      <c r="O95" s="33">
        <f>H95+I94+J94+K94</f>
        <v>0.18779799999999996</v>
      </c>
      <c r="P95" s="360"/>
      <c r="Q95" s="360"/>
      <c r="R95" s="241">
        <f t="shared" si="9"/>
        <v>0.04732</v>
      </c>
      <c r="S95" s="360"/>
      <c r="T95" s="33">
        <f>P94+Q94+R95+S94</f>
        <v>0.068456</v>
      </c>
      <c r="U95" s="1"/>
      <c r="V95" s="1"/>
      <c r="W95" s="1"/>
      <c r="X95" s="1"/>
      <c r="Y95" s="1"/>
      <c r="AB95" s="39"/>
      <c r="AC95" s="37"/>
      <c r="AD95" s="37"/>
      <c r="AE95" s="37"/>
      <c r="AF95" s="37"/>
      <c r="AG95" s="37"/>
      <c r="AI95" s="1"/>
      <c r="AJ95" s="1"/>
      <c r="AK95" s="1"/>
      <c r="AL95" s="1"/>
      <c r="AM95" s="1"/>
    </row>
    <row r="96" spans="2:39" ht="13.5">
      <c r="B96" s="6" t="s">
        <v>8</v>
      </c>
      <c r="C96" s="328"/>
      <c r="D96" s="328"/>
      <c r="E96" s="328"/>
      <c r="F96" s="364"/>
      <c r="G96" s="362"/>
      <c r="H96" s="241">
        <f t="shared" si="8"/>
        <v>0.131412</v>
      </c>
      <c r="I96" s="360"/>
      <c r="J96" s="360"/>
      <c r="K96" s="360"/>
      <c r="L96" s="362"/>
      <c r="M96" s="362"/>
      <c r="N96" s="362"/>
      <c r="O96" s="33">
        <f>H96+I94+J94+K94</f>
        <v>0.17563299999999998</v>
      </c>
      <c r="P96" s="360"/>
      <c r="Q96" s="360"/>
      <c r="R96" s="241">
        <f t="shared" si="9"/>
        <v>0.02842</v>
      </c>
      <c r="S96" s="360"/>
      <c r="T96" s="33">
        <f>P94+Q94+R96+S94</f>
        <v>0.049556</v>
      </c>
      <c r="U96" s="1"/>
      <c r="V96" s="1"/>
      <c r="W96" s="1"/>
      <c r="X96" s="1"/>
      <c r="Y96" s="1"/>
      <c r="AB96" s="39"/>
      <c r="AC96" s="37"/>
      <c r="AD96" s="37"/>
      <c r="AE96" s="37"/>
      <c r="AF96" s="37"/>
      <c r="AG96" s="37"/>
      <c r="AI96" s="1"/>
      <c r="AJ96" s="1"/>
      <c r="AK96" s="1"/>
      <c r="AL96" s="1"/>
      <c r="AM96" s="1"/>
    </row>
    <row r="97" spans="2:39" ht="13.5">
      <c r="B97" s="6" t="s">
        <v>9</v>
      </c>
      <c r="C97" s="328"/>
      <c r="D97" s="328"/>
      <c r="E97" s="328"/>
      <c r="F97" s="364"/>
      <c r="G97" s="362"/>
      <c r="H97" s="241">
        <f t="shared" si="8"/>
        <v>0.131965</v>
      </c>
      <c r="I97" s="360"/>
      <c r="J97" s="360"/>
      <c r="K97" s="360"/>
      <c r="L97" s="362"/>
      <c r="M97" s="362"/>
      <c r="N97" s="362"/>
      <c r="O97" s="33">
        <f>H97+I94+J94+K94</f>
        <v>0.176186</v>
      </c>
      <c r="P97" s="360"/>
      <c r="Q97" s="360"/>
      <c r="R97" s="241">
        <f t="shared" si="9"/>
        <v>0.02322</v>
      </c>
      <c r="S97" s="360"/>
      <c r="T97" s="33">
        <f>P94+Q94+R97+S94</f>
        <v>0.04435600000000001</v>
      </c>
      <c r="U97" s="1"/>
      <c r="V97" s="1"/>
      <c r="W97" s="1"/>
      <c r="X97" s="1"/>
      <c r="Y97" s="1"/>
      <c r="AB97" s="39"/>
      <c r="AC97" s="37"/>
      <c r="AD97" s="37"/>
      <c r="AE97" s="37"/>
      <c r="AF97" s="37"/>
      <c r="AG97" s="37"/>
      <c r="AI97" s="1"/>
      <c r="AJ97" s="1"/>
      <c r="AK97" s="1"/>
      <c r="AL97" s="1"/>
      <c r="AM97" s="1"/>
    </row>
    <row r="98" spans="2:39" ht="13.5">
      <c r="B98" s="6" t="s">
        <v>10</v>
      </c>
      <c r="C98" s="328"/>
      <c r="D98" s="328"/>
      <c r="E98" s="328"/>
      <c r="F98" s="364"/>
      <c r="G98" s="362"/>
      <c r="H98" s="241">
        <f t="shared" si="8"/>
        <v>0.098605</v>
      </c>
      <c r="I98" s="360"/>
      <c r="J98" s="360"/>
      <c r="K98" s="360"/>
      <c r="L98" s="362"/>
      <c r="M98" s="362"/>
      <c r="N98" s="362"/>
      <c r="O98" s="33">
        <f>H98+I94+J94+K94</f>
        <v>0.142826</v>
      </c>
      <c r="P98" s="360"/>
      <c r="Q98" s="360"/>
      <c r="R98" s="241">
        <f t="shared" si="9"/>
        <v>0.01692</v>
      </c>
      <c r="S98" s="360"/>
      <c r="T98" s="33">
        <f>P94+Q94+R98+S94</f>
        <v>0.038056000000000006</v>
      </c>
      <c r="U98" s="1"/>
      <c r="V98" s="1"/>
      <c r="W98" s="1"/>
      <c r="X98" s="1"/>
      <c r="Y98" s="1"/>
      <c r="AB98" s="39"/>
      <c r="AC98" s="37"/>
      <c r="AD98" s="37"/>
      <c r="AE98" s="37"/>
      <c r="AF98" s="37"/>
      <c r="AG98" s="37"/>
      <c r="AI98" s="1"/>
      <c r="AJ98" s="1"/>
      <c r="AK98" s="1"/>
      <c r="AL98" s="1"/>
      <c r="AM98" s="1"/>
    </row>
    <row r="99" spans="2:39" ht="13.5">
      <c r="B99" s="6" t="s">
        <v>11</v>
      </c>
      <c r="C99" s="329"/>
      <c r="D99" s="329"/>
      <c r="E99" s="329"/>
      <c r="F99" s="365"/>
      <c r="G99" s="363"/>
      <c r="H99" s="241">
        <f t="shared" si="8"/>
        <v>0.049948</v>
      </c>
      <c r="I99" s="361"/>
      <c r="J99" s="361"/>
      <c r="K99" s="361"/>
      <c r="L99" s="363"/>
      <c r="M99" s="363"/>
      <c r="N99" s="363"/>
      <c r="O99" s="33">
        <f>H99+I94+J94+K94</f>
        <v>0.09416900000000002</v>
      </c>
      <c r="P99" s="361"/>
      <c r="Q99" s="361"/>
      <c r="R99" s="241">
        <f t="shared" si="9"/>
        <v>0.007719999999999999</v>
      </c>
      <c r="S99" s="361"/>
      <c r="T99" s="33">
        <f>P94+Q94+R99+S94</f>
        <v>0.028856000000000003</v>
      </c>
      <c r="U99" s="1"/>
      <c r="V99" s="1"/>
      <c r="W99" s="1"/>
      <c r="X99" s="1"/>
      <c r="Y99" s="1"/>
      <c r="AB99" s="39"/>
      <c r="AC99" s="37"/>
      <c r="AD99" s="37"/>
      <c r="AE99" s="37"/>
      <c r="AF99" s="37"/>
      <c r="AG99" s="37"/>
      <c r="AI99" s="1"/>
      <c r="AJ99" s="1"/>
      <c r="AK99" s="1"/>
      <c r="AL99" s="1"/>
      <c r="AM99" s="1"/>
    </row>
    <row r="100" spans="2:39" ht="13.5">
      <c r="B100" s="55" t="s">
        <v>34</v>
      </c>
      <c r="C100" s="48"/>
      <c r="D100" s="52"/>
      <c r="E100" s="48"/>
      <c r="F100" s="49"/>
      <c r="G100" s="70"/>
      <c r="H100" s="50"/>
      <c r="I100" s="53"/>
      <c r="J100" s="50"/>
      <c r="K100" s="50"/>
      <c r="L100" s="50"/>
      <c r="M100" s="50"/>
      <c r="N100" s="50"/>
      <c r="O100" s="49"/>
      <c r="P100" s="49"/>
      <c r="Q100" s="50"/>
      <c r="R100" s="53"/>
      <c r="S100" s="36"/>
      <c r="T100" s="36"/>
      <c r="U100" s="1"/>
      <c r="V100" s="1"/>
      <c r="W100" s="1"/>
      <c r="X100" s="1"/>
      <c r="Y100" s="1"/>
      <c r="AB100" s="39"/>
      <c r="AC100" s="37"/>
      <c r="AD100" s="37"/>
      <c r="AE100" s="37"/>
      <c r="AF100" s="37"/>
      <c r="AG100" s="37"/>
      <c r="AI100" s="1"/>
      <c r="AJ100" s="1"/>
      <c r="AK100" s="1"/>
      <c r="AL100" s="1"/>
      <c r="AM100" s="1"/>
    </row>
    <row r="101" spans="2:34" s="9" customFormat="1" ht="13.5">
      <c r="B101" s="56" t="s">
        <v>112</v>
      </c>
      <c r="C101" s="327" t="s">
        <v>29</v>
      </c>
      <c r="D101" s="327" t="s">
        <v>29</v>
      </c>
      <c r="E101" s="335">
        <f>E172</f>
        <v>82.39</v>
      </c>
      <c r="F101" s="356">
        <f>SUM(C101:E103)</f>
        <v>82.39</v>
      </c>
      <c r="G101" s="246">
        <f>G174</f>
        <v>75.16</v>
      </c>
      <c r="H101" s="327" t="s">
        <v>29</v>
      </c>
      <c r="I101" s="327" t="s">
        <v>29</v>
      </c>
      <c r="J101" s="327" t="s">
        <v>29</v>
      </c>
      <c r="K101" s="327" t="s">
        <v>29</v>
      </c>
      <c r="L101" s="358">
        <f>G186</f>
        <v>0</v>
      </c>
      <c r="M101" s="358">
        <f>G187</f>
        <v>0</v>
      </c>
      <c r="N101" s="358">
        <f>G188</f>
        <v>0</v>
      </c>
      <c r="O101" s="57">
        <f>G101+L101+M101+N101</f>
        <v>75.16</v>
      </c>
      <c r="P101" s="327" t="s">
        <v>29</v>
      </c>
      <c r="Q101" s="327" t="s">
        <v>29</v>
      </c>
      <c r="R101" s="358">
        <f>D192</f>
        <v>-26.13</v>
      </c>
      <c r="S101" s="327" t="s">
        <v>29</v>
      </c>
      <c r="T101" s="356">
        <f>R101</f>
        <v>-26.13</v>
      </c>
      <c r="AB101" s="39"/>
      <c r="AC101" s="39"/>
      <c r="AD101" s="39"/>
      <c r="AE101" s="39"/>
      <c r="AF101" s="39"/>
      <c r="AG101" s="39"/>
      <c r="AH101" s="39"/>
    </row>
    <row r="102" spans="2:39" ht="13.5">
      <c r="B102" s="56" t="s">
        <v>23</v>
      </c>
      <c r="C102" s="328"/>
      <c r="D102" s="328"/>
      <c r="E102" s="335"/>
      <c r="F102" s="356"/>
      <c r="G102" s="246">
        <f>G175</f>
        <v>499.97</v>
      </c>
      <c r="H102" s="328"/>
      <c r="I102" s="328"/>
      <c r="J102" s="328"/>
      <c r="K102" s="328"/>
      <c r="L102" s="358"/>
      <c r="M102" s="358"/>
      <c r="N102" s="358"/>
      <c r="O102" s="57">
        <f>G102+L101+M101+N101</f>
        <v>499.97</v>
      </c>
      <c r="P102" s="328"/>
      <c r="Q102" s="328"/>
      <c r="R102" s="358"/>
      <c r="S102" s="328"/>
      <c r="T102" s="356"/>
      <c r="U102" s="1"/>
      <c r="V102" s="1"/>
      <c r="W102" s="1"/>
      <c r="X102" s="1"/>
      <c r="Y102" s="1"/>
      <c r="AB102" s="39"/>
      <c r="AC102" s="37"/>
      <c r="AD102" s="37"/>
      <c r="AE102" s="37"/>
      <c r="AF102" s="37"/>
      <c r="AG102" s="37"/>
      <c r="AI102" s="1"/>
      <c r="AJ102" s="1"/>
      <c r="AK102" s="1"/>
      <c r="AL102" s="1"/>
      <c r="AM102" s="1"/>
    </row>
    <row r="103" spans="2:39" ht="13.5">
      <c r="B103" s="54" t="s">
        <v>24</v>
      </c>
      <c r="C103" s="329"/>
      <c r="D103" s="329"/>
      <c r="E103" s="336"/>
      <c r="F103" s="357"/>
      <c r="G103" s="247">
        <f>G176</f>
        <v>1196.19</v>
      </c>
      <c r="H103" s="329"/>
      <c r="I103" s="329"/>
      <c r="J103" s="329"/>
      <c r="K103" s="329"/>
      <c r="L103" s="359"/>
      <c r="M103" s="359"/>
      <c r="N103" s="359"/>
      <c r="O103" s="58">
        <f>G103+L101+M101+N101</f>
        <v>1196.19</v>
      </c>
      <c r="P103" s="329"/>
      <c r="Q103" s="329"/>
      <c r="R103" s="359"/>
      <c r="S103" s="329"/>
      <c r="T103" s="357"/>
      <c r="U103" s="1"/>
      <c r="V103" s="1"/>
      <c r="W103" s="1"/>
      <c r="X103" s="1"/>
      <c r="Y103" s="1"/>
      <c r="AB103" s="39"/>
      <c r="AC103" s="37"/>
      <c r="AD103" s="37"/>
      <c r="AE103" s="37"/>
      <c r="AF103" s="37"/>
      <c r="AG103" s="37"/>
      <c r="AI103" s="1"/>
      <c r="AJ103" s="1"/>
      <c r="AK103" s="1"/>
      <c r="AL103" s="1"/>
      <c r="AM103" s="1"/>
    </row>
    <row r="104" spans="2:34" s="9" customFormat="1" ht="25.5" customHeight="1">
      <c r="B104" s="112" t="s">
        <v>38</v>
      </c>
      <c r="C104" s="332" t="s">
        <v>113</v>
      </c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3"/>
      <c r="T104" s="334"/>
      <c r="AB104" s="39"/>
      <c r="AC104" s="39"/>
      <c r="AD104" s="39"/>
      <c r="AE104" s="39"/>
      <c r="AF104" s="39"/>
      <c r="AG104" s="39"/>
      <c r="AH104" s="39"/>
    </row>
    <row r="105" spans="2:39" ht="13.5">
      <c r="B105" s="71"/>
      <c r="C105" s="46"/>
      <c r="D105" s="46"/>
      <c r="E105" s="46"/>
      <c r="F105" s="47"/>
      <c r="G105" s="80"/>
      <c r="H105" s="80"/>
      <c r="I105" s="80"/>
      <c r="J105" s="80"/>
      <c r="K105" s="80"/>
      <c r="L105" s="80"/>
      <c r="M105" s="80"/>
      <c r="N105" s="80"/>
      <c r="O105" s="47"/>
      <c r="P105" s="47"/>
      <c r="Q105" s="80"/>
      <c r="R105" s="80"/>
      <c r="S105" s="9"/>
      <c r="T105" s="9"/>
      <c r="U105" s="1"/>
      <c r="V105" s="1"/>
      <c r="W105" s="1"/>
      <c r="X105" s="1"/>
      <c r="Y105" s="1"/>
      <c r="AB105" s="39"/>
      <c r="AC105" s="37"/>
      <c r="AD105" s="37"/>
      <c r="AE105" s="37"/>
      <c r="AF105" s="37"/>
      <c r="AG105" s="37"/>
      <c r="AI105" s="1"/>
      <c r="AJ105" s="1"/>
      <c r="AK105" s="1"/>
      <c r="AL105" s="1"/>
      <c r="AM105" s="1"/>
    </row>
    <row r="106" spans="2:39" ht="13.5"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"/>
      <c r="V106" s="1"/>
      <c r="W106" s="1"/>
      <c r="X106" s="1"/>
      <c r="Y106" s="1"/>
      <c r="AB106" s="39"/>
      <c r="AC106" s="37"/>
      <c r="AD106" s="37"/>
      <c r="AE106" s="37"/>
      <c r="AF106" s="37"/>
      <c r="AG106" s="37"/>
      <c r="AI106" s="1"/>
      <c r="AJ106" s="1"/>
      <c r="AK106" s="1"/>
      <c r="AL106" s="1"/>
      <c r="AM106" s="1"/>
    </row>
    <row r="107" spans="2:39" ht="24" customHeight="1">
      <c r="B107" s="114" t="s">
        <v>56</v>
      </c>
      <c r="C107" s="12"/>
      <c r="D107" s="12"/>
      <c r="E107" s="1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"/>
      <c r="V107" s="1"/>
      <c r="W107" s="1"/>
      <c r="X107" s="1"/>
      <c r="Y107" s="1"/>
      <c r="AB107" s="39"/>
      <c r="AC107" s="37"/>
      <c r="AD107" s="37"/>
      <c r="AE107" s="37"/>
      <c r="AF107" s="37"/>
      <c r="AG107" s="37"/>
      <c r="AI107" s="1"/>
      <c r="AJ107" s="1"/>
      <c r="AK107" s="1"/>
      <c r="AL107" s="1"/>
      <c r="AM107" s="1"/>
    </row>
    <row r="108" spans="2:39" ht="15" customHeight="1">
      <c r="B108" s="105" t="s">
        <v>44</v>
      </c>
      <c r="C108" s="12"/>
      <c r="D108" s="12"/>
      <c r="E108" s="12"/>
      <c r="F108" s="340" t="s">
        <v>28</v>
      </c>
      <c r="G108" s="10"/>
      <c r="H108" s="10"/>
      <c r="I108" s="10"/>
      <c r="J108" s="10"/>
      <c r="K108" s="10"/>
      <c r="L108" s="10"/>
      <c r="M108" s="10"/>
      <c r="N108" s="10"/>
      <c r="O108" s="340" t="s">
        <v>47</v>
      </c>
      <c r="P108" s="117"/>
      <c r="Q108" s="10"/>
      <c r="R108" s="10"/>
      <c r="S108" s="10"/>
      <c r="T108" s="340" t="s">
        <v>30</v>
      </c>
      <c r="U108" s="1"/>
      <c r="V108" s="1"/>
      <c r="W108" s="1"/>
      <c r="X108" s="1"/>
      <c r="Y108" s="1"/>
      <c r="AB108" s="39"/>
      <c r="AC108" s="37"/>
      <c r="AD108" s="37"/>
      <c r="AE108" s="37"/>
      <c r="AF108" s="37"/>
      <c r="AG108" s="37"/>
      <c r="AI108" s="1"/>
      <c r="AJ108" s="1"/>
      <c r="AK108" s="1"/>
      <c r="AL108" s="1"/>
      <c r="AM108" s="1"/>
    </row>
    <row r="109" spans="2:39" ht="15" customHeight="1">
      <c r="B109" s="115" t="s">
        <v>42</v>
      </c>
      <c r="C109" s="12"/>
      <c r="D109" s="12"/>
      <c r="E109" s="12"/>
      <c r="F109" s="341"/>
      <c r="G109" s="10"/>
      <c r="H109" s="10"/>
      <c r="I109" s="10"/>
      <c r="J109" s="10"/>
      <c r="K109" s="10"/>
      <c r="L109" s="10"/>
      <c r="M109" s="10"/>
      <c r="N109" s="10"/>
      <c r="O109" s="341"/>
      <c r="P109" s="117"/>
      <c r="Q109" s="10"/>
      <c r="R109" s="10"/>
      <c r="S109" s="10"/>
      <c r="T109" s="341"/>
      <c r="U109" s="1"/>
      <c r="V109" s="1"/>
      <c r="W109" s="1"/>
      <c r="X109" s="1"/>
      <c r="Y109" s="1"/>
      <c r="AB109" s="39"/>
      <c r="AC109" s="37"/>
      <c r="AD109" s="37"/>
      <c r="AE109" s="37"/>
      <c r="AF109" s="37"/>
      <c r="AG109" s="37"/>
      <c r="AI109" s="1"/>
      <c r="AJ109" s="1"/>
      <c r="AK109" s="1"/>
      <c r="AL109" s="1"/>
      <c r="AM109" s="1"/>
    </row>
    <row r="110" spans="2:39" ht="15" customHeight="1">
      <c r="B110" s="103" t="s">
        <v>109</v>
      </c>
      <c r="C110" s="82" t="s">
        <v>13</v>
      </c>
      <c r="D110" s="82" t="s">
        <v>14</v>
      </c>
      <c r="E110" s="82" t="s">
        <v>0</v>
      </c>
      <c r="F110" s="343"/>
      <c r="G110" s="111" t="s">
        <v>17</v>
      </c>
      <c r="H110" s="34" t="s">
        <v>18</v>
      </c>
      <c r="I110" s="34" t="s">
        <v>6</v>
      </c>
      <c r="J110" s="34" t="s">
        <v>5</v>
      </c>
      <c r="K110" s="34" t="s">
        <v>1</v>
      </c>
      <c r="L110" s="45" t="s">
        <v>26</v>
      </c>
      <c r="M110" s="108" t="s">
        <v>27</v>
      </c>
      <c r="N110" s="45" t="s">
        <v>110</v>
      </c>
      <c r="O110" s="343"/>
      <c r="P110" s="45" t="s">
        <v>3</v>
      </c>
      <c r="Q110" s="111" t="s">
        <v>4</v>
      </c>
      <c r="R110" s="34" t="s">
        <v>2</v>
      </c>
      <c r="S110" s="106" t="s">
        <v>19</v>
      </c>
      <c r="T110" s="343"/>
      <c r="U110" s="1"/>
      <c r="V110" s="1"/>
      <c r="W110" s="1"/>
      <c r="X110" s="1"/>
      <c r="Y110" s="1"/>
      <c r="AB110" s="39"/>
      <c r="AC110" s="37"/>
      <c r="AD110" s="37"/>
      <c r="AE110" s="37"/>
      <c r="AF110" s="37"/>
      <c r="AG110" s="37"/>
      <c r="AI110" s="1"/>
      <c r="AJ110" s="1"/>
      <c r="AK110" s="1"/>
      <c r="AL110" s="1"/>
      <c r="AM110" s="1"/>
    </row>
    <row r="111" spans="2:39" ht="13.5">
      <c r="B111" s="16" t="s">
        <v>35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248"/>
      <c r="N111" s="31"/>
      <c r="O111" s="21"/>
      <c r="P111" s="21"/>
      <c r="Q111" s="30"/>
      <c r="R111" s="31"/>
      <c r="S111" s="36"/>
      <c r="T111" s="36"/>
      <c r="U111" s="1"/>
      <c r="V111" s="1"/>
      <c r="W111" s="1"/>
      <c r="X111" s="1"/>
      <c r="Y111" s="1"/>
      <c r="AB111" s="39"/>
      <c r="AC111" s="37"/>
      <c r="AD111" s="37"/>
      <c r="AE111" s="37"/>
      <c r="AF111" s="37"/>
      <c r="AG111" s="37"/>
      <c r="AI111" s="1"/>
      <c r="AJ111" s="1"/>
      <c r="AK111" s="1"/>
      <c r="AL111" s="1"/>
      <c r="AM111" s="1"/>
    </row>
    <row r="112" spans="2:39" ht="13.5">
      <c r="B112" s="6" t="s">
        <v>25</v>
      </c>
      <c r="C112" s="328">
        <f>ROUND(B14*C170,6)</f>
        <v>0.173305</v>
      </c>
      <c r="D112" s="328">
        <f>ROUND(B14*C171,6)</f>
        <v>0.030291</v>
      </c>
      <c r="E112" s="328">
        <f>C172</f>
        <v>0.007946</v>
      </c>
      <c r="F112" s="364">
        <f>SUM(C112:E117)</f>
        <v>0.211542</v>
      </c>
      <c r="G112" s="362" t="s">
        <v>29</v>
      </c>
      <c r="H112" s="243">
        <f aca="true" t="shared" si="10" ref="H112:H117">H177</f>
        <v>0</v>
      </c>
      <c r="I112" s="360">
        <f>ROUND(B14*H183,6)</f>
        <v>0.042696</v>
      </c>
      <c r="J112" s="360">
        <f>C184</f>
        <v>0.001186</v>
      </c>
      <c r="K112" s="360">
        <f>C185</f>
        <v>0.000339</v>
      </c>
      <c r="L112" s="362" t="s">
        <v>29</v>
      </c>
      <c r="M112" s="370" t="s">
        <v>29</v>
      </c>
      <c r="N112" s="362" t="s">
        <v>29</v>
      </c>
      <c r="O112" s="33">
        <f>H112+I112+J112+K112</f>
        <v>0.044220999999999996</v>
      </c>
      <c r="P112" s="360">
        <f>D190</f>
        <v>0.001336</v>
      </c>
      <c r="Q112" s="368">
        <f>C191</f>
        <v>0.017236</v>
      </c>
      <c r="R112" s="241">
        <f aca="true" t="shared" si="11" ref="R112:R117">C192</f>
        <v>0.00222</v>
      </c>
      <c r="S112" s="360">
        <f>C198</f>
        <v>0.0025640000000000003</v>
      </c>
      <c r="T112" s="33">
        <f>P112+Q112+R112+S112</f>
        <v>0.023356000000000002</v>
      </c>
      <c r="U112" s="1"/>
      <c r="V112" s="1"/>
      <c r="W112" s="1"/>
      <c r="X112" s="1"/>
      <c r="Y112" s="1"/>
      <c r="AB112" s="39"/>
      <c r="AC112" s="37"/>
      <c r="AD112" s="37"/>
      <c r="AE112" s="37"/>
      <c r="AF112" s="37"/>
      <c r="AG112" s="37"/>
      <c r="AI112" s="1"/>
      <c r="AJ112" s="1"/>
      <c r="AK112" s="1"/>
      <c r="AL112" s="1"/>
      <c r="AM112" s="1"/>
    </row>
    <row r="113" spans="2:39" ht="13.5">
      <c r="B113" s="6" t="s">
        <v>111</v>
      </c>
      <c r="C113" s="328"/>
      <c r="D113" s="328"/>
      <c r="E113" s="328"/>
      <c r="F113" s="364"/>
      <c r="G113" s="362"/>
      <c r="H113" s="243">
        <f t="shared" si="10"/>
        <v>0.19475699999999999</v>
      </c>
      <c r="I113" s="360"/>
      <c r="J113" s="360"/>
      <c r="K113" s="360"/>
      <c r="L113" s="362"/>
      <c r="M113" s="370"/>
      <c r="N113" s="362"/>
      <c r="O113" s="33">
        <f>H113+I112+J112+K112</f>
        <v>0.23897799999999997</v>
      </c>
      <c r="P113" s="360"/>
      <c r="Q113" s="368"/>
      <c r="R113" s="241">
        <f t="shared" si="11"/>
        <v>0.04732</v>
      </c>
      <c r="S113" s="360"/>
      <c r="T113" s="33">
        <f>P112+Q112+R113+S112</f>
        <v>0.068456</v>
      </c>
      <c r="U113" s="1"/>
      <c r="V113" s="1"/>
      <c r="W113" s="1"/>
      <c r="X113" s="1"/>
      <c r="Y113" s="1"/>
      <c r="AB113" s="39"/>
      <c r="AC113" s="37"/>
      <c r="AD113" s="37"/>
      <c r="AE113" s="37"/>
      <c r="AF113" s="37"/>
      <c r="AG113" s="37"/>
      <c r="AI113" s="1"/>
      <c r="AJ113" s="1"/>
      <c r="AK113" s="1"/>
      <c r="AL113" s="1"/>
      <c r="AM113" s="1"/>
    </row>
    <row r="114" spans="2:39" ht="13.5">
      <c r="B114" s="6" t="s">
        <v>8</v>
      </c>
      <c r="C114" s="328"/>
      <c r="D114" s="328"/>
      <c r="E114" s="328"/>
      <c r="F114" s="364"/>
      <c r="G114" s="362"/>
      <c r="H114" s="243">
        <f t="shared" si="10"/>
        <v>0.17825600000000003</v>
      </c>
      <c r="I114" s="360"/>
      <c r="J114" s="360"/>
      <c r="K114" s="360"/>
      <c r="L114" s="362"/>
      <c r="M114" s="370"/>
      <c r="N114" s="362"/>
      <c r="O114" s="33">
        <f>H114+I112+J112+K112</f>
        <v>0.22247700000000004</v>
      </c>
      <c r="P114" s="360"/>
      <c r="Q114" s="368"/>
      <c r="R114" s="241">
        <f t="shared" si="11"/>
        <v>0.02842</v>
      </c>
      <c r="S114" s="360"/>
      <c r="T114" s="33">
        <f>P112+Q112+R114+S112</f>
        <v>0.049556</v>
      </c>
      <c r="U114" s="1"/>
      <c r="V114" s="1"/>
      <c r="W114" s="1"/>
      <c r="X114" s="1"/>
      <c r="Y114" s="1"/>
      <c r="AB114" s="39"/>
      <c r="AC114" s="37"/>
      <c r="AD114" s="37"/>
      <c r="AE114" s="37"/>
      <c r="AF114" s="37"/>
      <c r="AG114" s="37"/>
      <c r="AI114" s="1"/>
      <c r="AJ114" s="1"/>
      <c r="AK114" s="1"/>
      <c r="AL114" s="1"/>
      <c r="AM114" s="1"/>
    </row>
    <row r="115" spans="2:39" ht="13.5">
      <c r="B115" s="6" t="s">
        <v>9</v>
      </c>
      <c r="C115" s="328"/>
      <c r="D115" s="328"/>
      <c r="E115" s="328"/>
      <c r="F115" s="364"/>
      <c r="G115" s="362"/>
      <c r="H115" s="243">
        <f t="shared" si="10"/>
        <v>0.179006</v>
      </c>
      <c r="I115" s="360"/>
      <c r="J115" s="360"/>
      <c r="K115" s="360"/>
      <c r="L115" s="362"/>
      <c r="M115" s="370"/>
      <c r="N115" s="362"/>
      <c r="O115" s="33">
        <f>H115+I112+J112+K112</f>
        <v>0.223227</v>
      </c>
      <c r="P115" s="360"/>
      <c r="Q115" s="368"/>
      <c r="R115" s="241">
        <f t="shared" si="11"/>
        <v>0.02322</v>
      </c>
      <c r="S115" s="360"/>
      <c r="T115" s="33">
        <f>P112+Q112+R115+S112</f>
        <v>0.04435600000000001</v>
      </c>
      <c r="U115" s="1"/>
      <c r="V115" s="1"/>
      <c r="W115" s="1"/>
      <c r="X115" s="1"/>
      <c r="Y115" s="1"/>
      <c r="AB115" s="39"/>
      <c r="AC115" s="37"/>
      <c r="AD115" s="37"/>
      <c r="AE115" s="37"/>
      <c r="AF115" s="37"/>
      <c r="AG115" s="37"/>
      <c r="AI115" s="1"/>
      <c r="AJ115" s="1"/>
      <c r="AK115" s="1"/>
      <c r="AL115" s="1"/>
      <c r="AM115" s="1"/>
    </row>
    <row r="116" spans="2:39" ht="13.5">
      <c r="B116" s="6" t="s">
        <v>10</v>
      </c>
      <c r="C116" s="328"/>
      <c r="D116" s="328"/>
      <c r="E116" s="328"/>
      <c r="F116" s="364"/>
      <c r="G116" s="362"/>
      <c r="H116" s="243">
        <f t="shared" si="10"/>
        <v>0.133755</v>
      </c>
      <c r="I116" s="360"/>
      <c r="J116" s="360"/>
      <c r="K116" s="360"/>
      <c r="L116" s="362"/>
      <c r="M116" s="370"/>
      <c r="N116" s="362"/>
      <c r="O116" s="33">
        <f>H116+I112+J112+K112</f>
        <v>0.17797600000000002</v>
      </c>
      <c r="P116" s="360"/>
      <c r="Q116" s="368"/>
      <c r="R116" s="241">
        <f t="shared" si="11"/>
        <v>0.01692</v>
      </c>
      <c r="S116" s="360"/>
      <c r="T116" s="33">
        <f>P112+Q112+R116+S112</f>
        <v>0.038056000000000006</v>
      </c>
      <c r="U116" s="1"/>
      <c r="V116" s="1"/>
      <c r="W116" s="1"/>
      <c r="X116" s="1"/>
      <c r="Y116" s="1"/>
      <c r="AB116" s="39"/>
      <c r="AC116" s="37"/>
      <c r="AD116" s="37"/>
      <c r="AE116" s="37"/>
      <c r="AF116" s="37"/>
      <c r="AG116" s="37"/>
      <c r="AI116" s="1"/>
      <c r="AJ116" s="1"/>
      <c r="AK116" s="1"/>
      <c r="AL116" s="1"/>
      <c r="AM116" s="1"/>
    </row>
    <row r="117" spans="2:39" ht="13.5">
      <c r="B117" s="6" t="s">
        <v>11</v>
      </c>
      <c r="C117" s="329"/>
      <c r="D117" s="329"/>
      <c r="E117" s="329"/>
      <c r="F117" s="365"/>
      <c r="G117" s="363"/>
      <c r="H117" s="243">
        <f t="shared" si="10"/>
        <v>0.06775199999999999</v>
      </c>
      <c r="I117" s="361"/>
      <c r="J117" s="361"/>
      <c r="K117" s="361"/>
      <c r="L117" s="363"/>
      <c r="M117" s="371"/>
      <c r="N117" s="363"/>
      <c r="O117" s="33">
        <f>H117+I112+J112+K112</f>
        <v>0.111973</v>
      </c>
      <c r="P117" s="361"/>
      <c r="Q117" s="369"/>
      <c r="R117" s="242">
        <f t="shared" si="11"/>
        <v>0.007719999999999999</v>
      </c>
      <c r="S117" s="361"/>
      <c r="T117" s="33">
        <f>P112+Q112+R117+S112</f>
        <v>0.028856000000000003</v>
      </c>
      <c r="U117" s="1"/>
      <c r="V117" s="1"/>
      <c r="W117" s="1"/>
      <c r="X117" s="1"/>
      <c r="Y117" s="1"/>
      <c r="AB117" s="39"/>
      <c r="AC117" s="37"/>
      <c r="AD117" s="37"/>
      <c r="AE117" s="37"/>
      <c r="AF117" s="37"/>
      <c r="AG117" s="37"/>
      <c r="AI117" s="1"/>
      <c r="AJ117" s="1"/>
      <c r="AK117" s="1"/>
      <c r="AL117" s="1"/>
      <c r="AM117" s="1"/>
    </row>
    <row r="118" spans="2:39" ht="13.5">
      <c r="B118" s="55" t="s">
        <v>34</v>
      </c>
      <c r="C118" s="48"/>
      <c r="D118" s="72"/>
      <c r="E118" s="48"/>
      <c r="F118" s="75"/>
      <c r="G118" s="50"/>
      <c r="H118" s="53"/>
      <c r="I118" s="50"/>
      <c r="J118" s="50"/>
      <c r="K118" s="53"/>
      <c r="L118" s="50"/>
      <c r="M118" s="53"/>
      <c r="N118" s="50"/>
      <c r="O118" s="49"/>
      <c r="P118" s="49"/>
      <c r="Q118" s="53"/>
      <c r="R118" s="50"/>
      <c r="S118" s="36"/>
      <c r="T118" s="36"/>
      <c r="U118" s="1"/>
      <c r="V118" s="1"/>
      <c r="W118" s="1"/>
      <c r="X118" s="1"/>
      <c r="Y118" s="1"/>
      <c r="AB118" s="39"/>
      <c r="AC118" s="37"/>
      <c r="AD118" s="37"/>
      <c r="AE118" s="37"/>
      <c r="AF118" s="37"/>
      <c r="AG118" s="37"/>
      <c r="AI118" s="1"/>
      <c r="AJ118" s="1"/>
      <c r="AK118" s="1"/>
      <c r="AL118" s="1"/>
      <c r="AM118" s="1"/>
    </row>
    <row r="119" spans="2:34" s="9" customFormat="1" ht="13.5">
      <c r="B119" s="56" t="s">
        <v>112</v>
      </c>
      <c r="C119" s="327" t="s">
        <v>29</v>
      </c>
      <c r="D119" s="327" t="s">
        <v>29</v>
      </c>
      <c r="E119" s="335">
        <f>E172</f>
        <v>82.39</v>
      </c>
      <c r="F119" s="356">
        <f>SUM(C119:E121)</f>
        <v>82.39</v>
      </c>
      <c r="G119" s="239">
        <f>H174</f>
        <v>85.10000000000001</v>
      </c>
      <c r="H119" s="327" t="s">
        <v>29</v>
      </c>
      <c r="I119" s="327" t="s">
        <v>29</v>
      </c>
      <c r="J119" s="327" t="s">
        <v>29</v>
      </c>
      <c r="K119" s="327" t="s">
        <v>29</v>
      </c>
      <c r="L119" s="358">
        <f>H186</f>
        <v>0</v>
      </c>
      <c r="M119" s="366">
        <f>H187</f>
        <v>0</v>
      </c>
      <c r="N119" s="358">
        <f>H188</f>
        <v>0</v>
      </c>
      <c r="O119" s="57">
        <f>G119+L119+M119+N119</f>
        <v>85.10000000000001</v>
      </c>
      <c r="P119" s="346" t="s">
        <v>29</v>
      </c>
      <c r="Q119" s="346" t="s">
        <v>29</v>
      </c>
      <c r="R119" s="358">
        <f>D192</f>
        <v>-26.13</v>
      </c>
      <c r="S119" s="327" t="s">
        <v>29</v>
      </c>
      <c r="T119" s="356">
        <f>R119</f>
        <v>-26.13</v>
      </c>
      <c r="AB119" s="39"/>
      <c r="AC119" s="39"/>
      <c r="AD119" s="39"/>
      <c r="AE119" s="39"/>
      <c r="AF119" s="39"/>
      <c r="AG119" s="39"/>
      <c r="AH119" s="39"/>
    </row>
    <row r="120" spans="2:39" ht="13.5">
      <c r="B120" s="56" t="s">
        <v>23</v>
      </c>
      <c r="C120" s="328"/>
      <c r="D120" s="328"/>
      <c r="E120" s="335"/>
      <c r="F120" s="356"/>
      <c r="G120" s="239">
        <f>H175</f>
        <v>542.6399999999999</v>
      </c>
      <c r="H120" s="328"/>
      <c r="I120" s="328"/>
      <c r="J120" s="328"/>
      <c r="K120" s="328"/>
      <c r="L120" s="358"/>
      <c r="M120" s="366"/>
      <c r="N120" s="358"/>
      <c r="O120" s="57">
        <f>G120+L119+M119+N119</f>
        <v>542.6399999999999</v>
      </c>
      <c r="P120" s="347"/>
      <c r="Q120" s="347"/>
      <c r="R120" s="358"/>
      <c r="S120" s="328"/>
      <c r="T120" s="356"/>
      <c r="U120" s="1"/>
      <c r="V120" s="1"/>
      <c r="W120" s="1"/>
      <c r="X120" s="1"/>
      <c r="Y120" s="1"/>
      <c r="AB120" s="39"/>
      <c r="AC120" s="37"/>
      <c r="AD120" s="37"/>
      <c r="AE120" s="37"/>
      <c r="AF120" s="37"/>
      <c r="AG120" s="37"/>
      <c r="AI120" s="1"/>
      <c r="AJ120" s="1"/>
      <c r="AK120" s="1"/>
      <c r="AL120" s="1"/>
      <c r="AM120" s="1"/>
    </row>
    <row r="121" spans="2:39" ht="13.5">
      <c r="B121" s="54" t="s">
        <v>24</v>
      </c>
      <c r="C121" s="329"/>
      <c r="D121" s="329"/>
      <c r="E121" s="336"/>
      <c r="F121" s="357"/>
      <c r="G121" s="240">
        <f>H176</f>
        <v>1379.47</v>
      </c>
      <c r="H121" s="329"/>
      <c r="I121" s="329"/>
      <c r="J121" s="329"/>
      <c r="K121" s="329"/>
      <c r="L121" s="359"/>
      <c r="M121" s="367"/>
      <c r="N121" s="359"/>
      <c r="O121" s="58">
        <f>G121+L119+M119+N119</f>
        <v>1379.47</v>
      </c>
      <c r="P121" s="348"/>
      <c r="Q121" s="348"/>
      <c r="R121" s="359"/>
      <c r="S121" s="329"/>
      <c r="T121" s="357"/>
      <c r="U121" s="1"/>
      <c r="V121" s="1"/>
      <c r="W121" s="1"/>
      <c r="X121" s="1"/>
      <c r="Y121" s="1"/>
      <c r="AB121" s="39"/>
      <c r="AC121" s="37"/>
      <c r="AD121" s="37"/>
      <c r="AE121" s="37"/>
      <c r="AF121" s="37"/>
      <c r="AG121" s="37"/>
      <c r="AI121" s="1"/>
      <c r="AJ121" s="1"/>
      <c r="AK121" s="1"/>
      <c r="AL121" s="1"/>
      <c r="AM121" s="1"/>
    </row>
    <row r="122" spans="2:34" s="9" customFormat="1" ht="25.5" customHeight="1">
      <c r="B122" s="112" t="s">
        <v>38</v>
      </c>
      <c r="C122" s="332" t="s">
        <v>113</v>
      </c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33"/>
      <c r="T122" s="334"/>
      <c r="AB122" s="39"/>
      <c r="AC122" s="39"/>
      <c r="AD122" s="39"/>
      <c r="AE122" s="39"/>
      <c r="AF122" s="39"/>
      <c r="AG122" s="39"/>
      <c r="AH122" s="39"/>
    </row>
    <row r="123" spans="2:39" ht="13.5">
      <c r="B123" s="71"/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3"/>
      <c r="Q123" s="2"/>
      <c r="R123" s="2"/>
      <c r="S123" s="2"/>
      <c r="T123" s="2"/>
      <c r="U123" s="1"/>
      <c r="V123" s="1"/>
      <c r="W123" s="1"/>
      <c r="X123" s="1"/>
      <c r="Y123" s="1"/>
      <c r="AB123" s="39"/>
      <c r="AC123" s="37"/>
      <c r="AD123" s="37"/>
      <c r="AE123" s="37"/>
      <c r="AF123" s="37"/>
      <c r="AG123" s="37"/>
      <c r="AI123" s="1"/>
      <c r="AJ123" s="1"/>
      <c r="AK123" s="1"/>
      <c r="AL123" s="1"/>
      <c r="AM123" s="1"/>
    </row>
    <row r="124" spans="6:39" ht="13.5"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3"/>
      <c r="Q124" s="2"/>
      <c r="R124" s="2"/>
      <c r="S124" s="2"/>
      <c r="T124" s="2"/>
      <c r="U124" s="1"/>
      <c r="V124" s="1"/>
      <c r="W124" s="1"/>
      <c r="X124" s="1"/>
      <c r="Y124" s="1"/>
      <c r="AB124" s="39"/>
      <c r="AC124" s="37"/>
      <c r="AD124" s="37"/>
      <c r="AE124" s="37"/>
      <c r="AF124" s="37"/>
      <c r="AG124" s="37"/>
      <c r="AI124" s="1"/>
      <c r="AJ124" s="1"/>
      <c r="AK124" s="1"/>
      <c r="AL124" s="1"/>
      <c r="AM124" s="1"/>
    </row>
    <row r="125" spans="2:39" ht="24" customHeight="1">
      <c r="B125" s="114" t="s">
        <v>114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1"/>
      <c r="V125" s="1"/>
      <c r="W125" s="1"/>
      <c r="X125" s="1"/>
      <c r="Y125" s="1"/>
      <c r="AB125" s="39"/>
      <c r="AC125" s="37"/>
      <c r="AD125" s="37"/>
      <c r="AE125" s="37"/>
      <c r="AF125" s="37"/>
      <c r="AG125" s="37"/>
      <c r="AI125" s="1"/>
      <c r="AJ125" s="1"/>
      <c r="AK125" s="1"/>
      <c r="AL125" s="1"/>
      <c r="AM125" s="1"/>
    </row>
    <row r="126" spans="2:39" ht="15" customHeight="1">
      <c r="B126" s="105" t="s">
        <v>44</v>
      </c>
      <c r="C126" s="12"/>
      <c r="D126" s="12"/>
      <c r="E126" s="12"/>
      <c r="F126" s="340" t="s">
        <v>28</v>
      </c>
      <c r="G126" s="10"/>
      <c r="H126" s="10"/>
      <c r="I126" s="10"/>
      <c r="J126" s="10"/>
      <c r="K126" s="10"/>
      <c r="L126" s="10"/>
      <c r="M126" s="10"/>
      <c r="N126" s="10"/>
      <c r="O126" s="340" t="s">
        <v>47</v>
      </c>
      <c r="P126" s="117"/>
      <c r="Q126" s="10"/>
      <c r="R126" s="10"/>
      <c r="S126" s="10"/>
      <c r="T126" s="340" t="s">
        <v>30</v>
      </c>
      <c r="U126" s="1"/>
      <c r="V126" s="1"/>
      <c r="W126" s="1"/>
      <c r="X126" s="1"/>
      <c r="Y126" s="1"/>
      <c r="AB126" s="39"/>
      <c r="AC126" s="37"/>
      <c r="AD126" s="37"/>
      <c r="AE126" s="37"/>
      <c r="AF126" s="37"/>
      <c r="AG126" s="37"/>
      <c r="AI126" s="1"/>
      <c r="AJ126" s="1"/>
      <c r="AK126" s="1"/>
      <c r="AL126" s="1"/>
      <c r="AM126" s="1"/>
    </row>
    <row r="127" spans="2:39" ht="15" customHeight="1">
      <c r="B127" s="115" t="s">
        <v>115</v>
      </c>
      <c r="C127" s="12"/>
      <c r="D127" s="12"/>
      <c r="E127" s="12"/>
      <c r="F127" s="341"/>
      <c r="G127" s="10"/>
      <c r="H127" s="10"/>
      <c r="I127" s="10"/>
      <c r="J127" s="10"/>
      <c r="K127" s="10"/>
      <c r="L127" s="10"/>
      <c r="M127" s="10"/>
      <c r="N127" s="10"/>
      <c r="O127" s="341"/>
      <c r="P127" s="117"/>
      <c r="Q127" s="10"/>
      <c r="R127" s="10"/>
      <c r="S127" s="10"/>
      <c r="T127" s="341"/>
      <c r="U127" s="1"/>
      <c r="V127" s="1"/>
      <c r="W127" s="1"/>
      <c r="X127" s="1"/>
      <c r="Y127" s="1"/>
      <c r="AB127" s="39"/>
      <c r="AC127" s="37"/>
      <c r="AD127" s="37"/>
      <c r="AE127" s="37"/>
      <c r="AF127" s="37"/>
      <c r="AG127" s="37"/>
      <c r="AI127" s="1"/>
      <c r="AJ127" s="1"/>
      <c r="AK127" s="1"/>
      <c r="AL127" s="1"/>
      <c r="AM127" s="1"/>
    </row>
    <row r="128" spans="2:39" ht="15" customHeight="1">
      <c r="B128" s="103" t="s">
        <v>109</v>
      </c>
      <c r="C128" s="82" t="s">
        <v>13</v>
      </c>
      <c r="D128" s="82" t="s">
        <v>14</v>
      </c>
      <c r="E128" s="82" t="s">
        <v>0</v>
      </c>
      <c r="F128" s="342"/>
      <c r="G128" s="111" t="s">
        <v>17</v>
      </c>
      <c r="H128" s="34" t="s">
        <v>18</v>
      </c>
      <c r="I128" s="34" t="s">
        <v>6</v>
      </c>
      <c r="J128" s="34" t="s">
        <v>5</v>
      </c>
      <c r="K128" s="34" t="s">
        <v>1</v>
      </c>
      <c r="L128" s="45" t="s">
        <v>26</v>
      </c>
      <c r="M128" s="108" t="s">
        <v>27</v>
      </c>
      <c r="N128" s="45" t="s">
        <v>110</v>
      </c>
      <c r="O128" s="343"/>
      <c r="P128" s="104" t="s">
        <v>3</v>
      </c>
      <c r="Q128" s="111" t="s">
        <v>4</v>
      </c>
      <c r="R128" s="34" t="s">
        <v>2</v>
      </c>
      <c r="S128" s="106" t="s">
        <v>19</v>
      </c>
      <c r="T128" s="343"/>
      <c r="U128" s="1"/>
      <c r="V128" s="1"/>
      <c r="W128" s="1"/>
      <c r="X128" s="1"/>
      <c r="Y128" s="1"/>
      <c r="AB128" s="39"/>
      <c r="AC128" s="37"/>
      <c r="AD128" s="37"/>
      <c r="AE128" s="37"/>
      <c r="AF128" s="37"/>
      <c r="AG128" s="37"/>
      <c r="AI128" s="1"/>
      <c r="AJ128" s="1"/>
      <c r="AK128" s="1"/>
      <c r="AL128" s="1"/>
      <c r="AM128" s="1"/>
    </row>
    <row r="129" spans="2:39" ht="13.5">
      <c r="B129" s="16" t="s">
        <v>35</v>
      </c>
      <c r="C129" s="36"/>
      <c r="D129" s="36"/>
      <c r="E129" s="36"/>
      <c r="F129" s="249"/>
      <c r="G129" s="249"/>
      <c r="H129" s="249"/>
      <c r="I129" s="249"/>
      <c r="J129" s="249"/>
      <c r="K129" s="249"/>
      <c r="L129" s="249"/>
      <c r="M129" s="249"/>
      <c r="N129" s="249"/>
      <c r="O129" s="250"/>
      <c r="P129" s="250"/>
      <c r="Q129" s="249"/>
      <c r="R129" s="249"/>
      <c r="S129" s="249"/>
      <c r="T129" s="249"/>
      <c r="U129" s="1"/>
      <c r="V129" s="1"/>
      <c r="W129" s="1"/>
      <c r="X129" s="1"/>
      <c r="Y129" s="1"/>
      <c r="AG129" s="1"/>
      <c r="AH129" s="1"/>
      <c r="AI129" s="1"/>
      <c r="AJ129" s="1"/>
      <c r="AK129" s="1"/>
      <c r="AL129" s="1"/>
      <c r="AM129" s="1"/>
    </row>
    <row r="130" spans="2:39" ht="13.5">
      <c r="B130" s="6" t="s">
        <v>25</v>
      </c>
      <c r="C130" s="328">
        <f>ROUND(B14*C170,6)</f>
        <v>0.173305</v>
      </c>
      <c r="D130" s="328">
        <f>ROUND(B14*C171,6)</f>
        <v>0.030291</v>
      </c>
      <c r="E130" s="328">
        <f>C172</f>
        <v>0.007946</v>
      </c>
      <c r="F130" s="364">
        <f>SUM(C130:E135)</f>
        <v>0.211542</v>
      </c>
      <c r="G130" s="362" t="s">
        <v>29</v>
      </c>
      <c r="H130" s="243">
        <f aca="true" t="shared" si="12" ref="H130:H135">I177</f>
        <v>0</v>
      </c>
      <c r="I130" s="360">
        <f>ROUND(B14*I183,6)</f>
        <v>0.042696</v>
      </c>
      <c r="J130" s="360">
        <f>C184</f>
        <v>0.001186</v>
      </c>
      <c r="K130" s="360">
        <f>C185</f>
        <v>0.000339</v>
      </c>
      <c r="L130" s="362" t="s">
        <v>29</v>
      </c>
      <c r="M130" s="362" t="s">
        <v>29</v>
      </c>
      <c r="N130" s="362" t="s">
        <v>29</v>
      </c>
      <c r="O130" s="33">
        <f>H130+I130+J130+K130</f>
        <v>0.044220999999999996</v>
      </c>
      <c r="P130" s="360">
        <f>D190</f>
        <v>0.001336</v>
      </c>
      <c r="Q130" s="360">
        <f>C191</f>
        <v>0.017236</v>
      </c>
      <c r="R130" s="241">
        <f aca="true" t="shared" si="13" ref="R130:R135">C192</f>
        <v>0.00222</v>
      </c>
      <c r="S130" s="360">
        <f>C198</f>
        <v>0.0025640000000000003</v>
      </c>
      <c r="T130" s="33">
        <f>P130+Q130+R130+S130</f>
        <v>0.023356000000000002</v>
      </c>
      <c r="U130" s="1"/>
      <c r="V130" s="1"/>
      <c r="W130" s="1"/>
      <c r="X130" s="1"/>
      <c r="Y130" s="1"/>
      <c r="AG130" s="1"/>
      <c r="AH130" s="1"/>
      <c r="AI130" s="1"/>
      <c r="AJ130" s="1"/>
      <c r="AK130" s="1"/>
      <c r="AL130" s="1"/>
      <c r="AM130" s="1"/>
    </row>
    <row r="131" spans="2:39" ht="13.5">
      <c r="B131" s="6" t="s">
        <v>111</v>
      </c>
      <c r="C131" s="328"/>
      <c r="D131" s="328"/>
      <c r="E131" s="328"/>
      <c r="F131" s="364"/>
      <c r="G131" s="362"/>
      <c r="H131" s="243">
        <f t="shared" si="12"/>
        <v>0.19475699999999999</v>
      </c>
      <c r="I131" s="360"/>
      <c r="J131" s="360"/>
      <c r="K131" s="360"/>
      <c r="L131" s="362"/>
      <c r="M131" s="362"/>
      <c r="N131" s="362"/>
      <c r="O131" s="33">
        <f>H131+I130+J130+K130</f>
        <v>0.23897799999999997</v>
      </c>
      <c r="P131" s="360"/>
      <c r="Q131" s="360"/>
      <c r="R131" s="241">
        <f t="shared" si="13"/>
        <v>0.04732</v>
      </c>
      <c r="S131" s="360"/>
      <c r="T131" s="33">
        <f>P130+Q130+R131+S130</f>
        <v>0.068456</v>
      </c>
      <c r="U131" s="1"/>
      <c r="V131" s="1"/>
      <c r="W131" s="1"/>
      <c r="X131" s="1"/>
      <c r="Y131" s="1"/>
      <c r="AG131" s="1"/>
      <c r="AH131" s="1"/>
      <c r="AI131" s="1"/>
      <c r="AJ131" s="1"/>
      <c r="AK131" s="1"/>
      <c r="AL131" s="1"/>
      <c r="AM131" s="1"/>
    </row>
    <row r="132" spans="2:39" ht="13.5">
      <c r="B132" s="6" t="s">
        <v>8</v>
      </c>
      <c r="C132" s="328"/>
      <c r="D132" s="328"/>
      <c r="E132" s="328"/>
      <c r="F132" s="364"/>
      <c r="G132" s="362"/>
      <c r="H132" s="243">
        <f t="shared" si="12"/>
        <v>0.17825600000000003</v>
      </c>
      <c r="I132" s="360"/>
      <c r="J132" s="360"/>
      <c r="K132" s="360"/>
      <c r="L132" s="362"/>
      <c r="M132" s="362"/>
      <c r="N132" s="362"/>
      <c r="O132" s="33">
        <f>H132+I130+J130+K130</f>
        <v>0.22247700000000004</v>
      </c>
      <c r="P132" s="360"/>
      <c r="Q132" s="360"/>
      <c r="R132" s="241">
        <f t="shared" si="13"/>
        <v>0.02842</v>
      </c>
      <c r="S132" s="360"/>
      <c r="T132" s="33">
        <f>P130+Q130+R132+S130</f>
        <v>0.049556</v>
      </c>
      <c r="U132" s="1"/>
      <c r="V132" s="1"/>
      <c r="W132" s="1"/>
      <c r="X132" s="1"/>
      <c r="Y132" s="1"/>
      <c r="AG132" s="1"/>
      <c r="AH132" s="1"/>
      <c r="AI132" s="1"/>
      <c r="AJ132" s="1"/>
      <c r="AK132" s="1"/>
      <c r="AL132" s="1"/>
      <c r="AM132" s="1"/>
    </row>
    <row r="133" spans="2:39" ht="13.5">
      <c r="B133" s="6" t="s">
        <v>9</v>
      </c>
      <c r="C133" s="328"/>
      <c r="D133" s="328"/>
      <c r="E133" s="328"/>
      <c r="F133" s="364"/>
      <c r="G133" s="362"/>
      <c r="H133" s="243">
        <f t="shared" si="12"/>
        <v>0.179006</v>
      </c>
      <c r="I133" s="360"/>
      <c r="J133" s="360"/>
      <c r="K133" s="360"/>
      <c r="L133" s="362"/>
      <c r="M133" s="362"/>
      <c r="N133" s="362"/>
      <c r="O133" s="33">
        <f>H133+I130+J130+K130</f>
        <v>0.223227</v>
      </c>
      <c r="P133" s="360"/>
      <c r="Q133" s="360"/>
      <c r="R133" s="241">
        <f t="shared" si="13"/>
        <v>0.02322</v>
      </c>
      <c r="S133" s="360"/>
      <c r="T133" s="33">
        <f>P130+Q130+R133+S130</f>
        <v>0.04435600000000001</v>
      </c>
      <c r="U133" s="1"/>
      <c r="V133" s="1"/>
      <c r="W133" s="1"/>
      <c r="X133" s="1"/>
      <c r="Y133" s="1"/>
      <c r="AG133" s="1"/>
      <c r="AH133" s="1"/>
      <c r="AI133" s="1"/>
      <c r="AJ133" s="1"/>
      <c r="AK133" s="1"/>
      <c r="AL133" s="1"/>
      <c r="AM133" s="1"/>
    </row>
    <row r="134" spans="2:39" ht="13.5">
      <c r="B134" s="6" t="s">
        <v>10</v>
      </c>
      <c r="C134" s="328"/>
      <c r="D134" s="328"/>
      <c r="E134" s="328"/>
      <c r="F134" s="364"/>
      <c r="G134" s="362"/>
      <c r="H134" s="243">
        <f t="shared" si="12"/>
        <v>0.133755</v>
      </c>
      <c r="I134" s="360"/>
      <c r="J134" s="360"/>
      <c r="K134" s="360"/>
      <c r="L134" s="362"/>
      <c r="M134" s="362"/>
      <c r="N134" s="362"/>
      <c r="O134" s="33">
        <f>H134+I130+J130+K130</f>
        <v>0.17797600000000002</v>
      </c>
      <c r="P134" s="360"/>
      <c r="Q134" s="360"/>
      <c r="R134" s="241">
        <f t="shared" si="13"/>
        <v>0.01692</v>
      </c>
      <c r="S134" s="360"/>
      <c r="T134" s="33">
        <f>P130+Q130+R134+S130</f>
        <v>0.038056000000000006</v>
      </c>
      <c r="U134" s="1"/>
      <c r="V134" s="1"/>
      <c r="W134" s="1"/>
      <c r="X134" s="1"/>
      <c r="Y134" s="1"/>
      <c r="AB134" s="39"/>
      <c r="AC134" s="37"/>
      <c r="AD134" s="37"/>
      <c r="AE134" s="37"/>
      <c r="AF134" s="37"/>
      <c r="AG134" s="37"/>
      <c r="AI134" s="1"/>
      <c r="AJ134" s="1"/>
      <c r="AK134" s="1"/>
      <c r="AL134" s="1"/>
      <c r="AM134" s="1"/>
    </row>
    <row r="135" spans="2:39" ht="13.5">
      <c r="B135" s="251" t="s">
        <v>11</v>
      </c>
      <c r="C135" s="329"/>
      <c r="D135" s="329"/>
      <c r="E135" s="329"/>
      <c r="F135" s="365"/>
      <c r="G135" s="363"/>
      <c r="H135" s="244">
        <f t="shared" si="12"/>
        <v>0.06775199999999999</v>
      </c>
      <c r="I135" s="361"/>
      <c r="J135" s="361"/>
      <c r="K135" s="361"/>
      <c r="L135" s="363"/>
      <c r="M135" s="363"/>
      <c r="N135" s="363"/>
      <c r="O135" s="252">
        <f>H135+I130+J130+K130</f>
        <v>0.111973</v>
      </c>
      <c r="P135" s="361"/>
      <c r="Q135" s="361"/>
      <c r="R135" s="242">
        <f t="shared" si="13"/>
        <v>0.007719999999999999</v>
      </c>
      <c r="S135" s="361"/>
      <c r="T135" s="252">
        <f>P130+Q130+R135+S130</f>
        <v>0.028856000000000003</v>
      </c>
      <c r="U135" s="1"/>
      <c r="V135" s="1"/>
      <c r="W135" s="1"/>
      <c r="X135" s="1"/>
      <c r="Y135" s="1"/>
      <c r="AB135" s="39"/>
      <c r="AC135" s="37"/>
      <c r="AD135" s="37"/>
      <c r="AE135" s="37"/>
      <c r="AF135" s="37"/>
      <c r="AG135" s="37"/>
      <c r="AI135" s="1"/>
      <c r="AJ135" s="1"/>
      <c r="AK135" s="1"/>
      <c r="AL135" s="1"/>
      <c r="AM135" s="1"/>
    </row>
    <row r="136" spans="2:39" ht="13.5">
      <c r="B136" s="253" t="s">
        <v>34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1"/>
      <c r="V136" s="1"/>
      <c r="W136" s="1"/>
      <c r="X136" s="1"/>
      <c r="Y136" s="1"/>
      <c r="AB136" s="39"/>
      <c r="AC136" s="37"/>
      <c r="AD136" s="37"/>
      <c r="AE136" s="37"/>
      <c r="AF136" s="37"/>
      <c r="AG136" s="37"/>
      <c r="AI136" s="1"/>
      <c r="AJ136" s="1"/>
      <c r="AK136" s="1"/>
      <c r="AL136" s="1"/>
      <c r="AM136" s="1"/>
    </row>
    <row r="137" spans="2:39" ht="13.5">
      <c r="B137" s="6" t="s">
        <v>112</v>
      </c>
      <c r="C137" s="327" t="s">
        <v>29</v>
      </c>
      <c r="D137" s="327" t="s">
        <v>29</v>
      </c>
      <c r="E137" s="335">
        <f>E172</f>
        <v>82.39</v>
      </c>
      <c r="F137" s="356">
        <f>SUM(C137:E139)</f>
        <v>82.39</v>
      </c>
      <c r="G137" s="239">
        <f>I174</f>
        <v>996.3899999999999</v>
      </c>
      <c r="H137" s="327" t="s">
        <v>29</v>
      </c>
      <c r="I137" s="327" t="s">
        <v>29</v>
      </c>
      <c r="J137" s="327" t="s">
        <v>29</v>
      </c>
      <c r="K137" s="327" t="s">
        <v>29</v>
      </c>
      <c r="L137" s="358">
        <f>I186</f>
        <v>0</v>
      </c>
      <c r="M137" s="358">
        <f>I187</f>
        <v>0</v>
      </c>
      <c r="N137" s="358">
        <f>I188</f>
        <v>-911.29</v>
      </c>
      <c r="O137" s="254">
        <f>G137+L137+M137+N137</f>
        <v>85.09999999999991</v>
      </c>
      <c r="P137" s="327" t="s">
        <v>29</v>
      </c>
      <c r="Q137" s="327" t="s">
        <v>29</v>
      </c>
      <c r="R137" s="358">
        <f>D192</f>
        <v>-26.13</v>
      </c>
      <c r="S137" s="327" t="s">
        <v>29</v>
      </c>
      <c r="T137" s="356">
        <f>R137</f>
        <v>-26.13</v>
      </c>
      <c r="U137" s="1"/>
      <c r="V137" s="1"/>
      <c r="W137" s="1"/>
      <c r="X137" s="1"/>
      <c r="Y137" s="1"/>
      <c r="AB137" s="39"/>
      <c r="AC137" s="37"/>
      <c r="AD137" s="37"/>
      <c r="AE137" s="37"/>
      <c r="AF137" s="37"/>
      <c r="AG137" s="37"/>
      <c r="AI137" s="1"/>
      <c r="AJ137" s="1"/>
      <c r="AK137" s="1"/>
      <c r="AL137" s="1"/>
      <c r="AM137" s="1"/>
    </row>
    <row r="138" spans="2:39" ht="13.5">
      <c r="B138" s="6" t="s">
        <v>23</v>
      </c>
      <c r="C138" s="328"/>
      <c r="D138" s="328"/>
      <c r="E138" s="335"/>
      <c r="F138" s="356"/>
      <c r="G138" s="239">
        <f>I175</f>
        <v>1453.9299999999998</v>
      </c>
      <c r="H138" s="328"/>
      <c r="I138" s="328"/>
      <c r="J138" s="328"/>
      <c r="K138" s="328"/>
      <c r="L138" s="358"/>
      <c r="M138" s="358"/>
      <c r="N138" s="358"/>
      <c r="O138" s="254">
        <f>G138+L137+M137+N137</f>
        <v>542.6399999999999</v>
      </c>
      <c r="P138" s="328"/>
      <c r="Q138" s="328"/>
      <c r="R138" s="358"/>
      <c r="S138" s="328"/>
      <c r="T138" s="356"/>
      <c r="U138" s="1"/>
      <c r="V138" s="1"/>
      <c r="W138" s="1"/>
      <c r="X138" s="1"/>
      <c r="Y138" s="1"/>
      <c r="AB138" s="39"/>
      <c r="AC138" s="37"/>
      <c r="AD138" s="37"/>
      <c r="AE138" s="37"/>
      <c r="AF138" s="37"/>
      <c r="AG138" s="37"/>
      <c r="AI138" s="1"/>
      <c r="AJ138" s="1"/>
      <c r="AK138" s="1"/>
      <c r="AL138" s="1"/>
      <c r="AM138" s="1"/>
    </row>
    <row r="139" spans="2:39" ht="13.5">
      <c r="B139" s="251" t="s">
        <v>24</v>
      </c>
      <c r="C139" s="329"/>
      <c r="D139" s="329"/>
      <c r="E139" s="336"/>
      <c r="F139" s="357"/>
      <c r="G139" s="240">
        <f>I176</f>
        <v>2290.76</v>
      </c>
      <c r="H139" s="329"/>
      <c r="I139" s="329"/>
      <c r="J139" s="329"/>
      <c r="K139" s="329"/>
      <c r="L139" s="359"/>
      <c r="M139" s="359"/>
      <c r="N139" s="359"/>
      <c r="O139" s="255">
        <f>G139+L137+M137+N137</f>
        <v>1379.4700000000003</v>
      </c>
      <c r="P139" s="329"/>
      <c r="Q139" s="329"/>
      <c r="R139" s="359"/>
      <c r="S139" s="329"/>
      <c r="T139" s="357"/>
      <c r="U139" s="1"/>
      <c r="V139" s="1"/>
      <c r="W139" s="1"/>
      <c r="X139" s="1"/>
      <c r="Y139" s="1"/>
      <c r="AB139" s="39"/>
      <c r="AC139" s="37"/>
      <c r="AD139" s="37"/>
      <c r="AE139" s="37"/>
      <c r="AF139" s="37"/>
      <c r="AG139" s="37"/>
      <c r="AI139" s="1"/>
      <c r="AJ139" s="1"/>
      <c r="AK139" s="1"/>
      <c r="AL139" s="1"/>
      <c r="AM139" s="1"/>
    </row>
    <row r="140" spans="2:39" ht="25.5" customHeight="1">
      <c r="B140" s="112" t="s">
        <v>38</v>
      </c>
      <c r="C140" s="332" t="s">
        <v>113</v>
      </c>
      <c r="D140" s="333"/>
      <c r="E140" s="333"/>
      <c r="F140" s="333"/>
      <c r="G140" s="333"/>
      <c r="H140" s="333"/>
      <c r="I140" s="333"/>
      <c r="J140" s="333"/>
      <c r="K140" s="333"/>
      <c r="L140" s="333"/>
      <c r="M140" s="333"/>
      <c r="N140" s="333"/>
      <c r="O140" s="333"/>
      <c r="P140" s="333"/>
      <c r="Q140" s="333"/>
      <c r="R140" s="333"/>
      <c r="S140" s="333"/>
      <c r="T140" s="334"/>
      <c r="U140" s="1"/>
      <c r="V140" s="1"/>
      <c r="W140" s="1"/>
      <c r="X140" s="1"/>
      <c r="Y140" s="1"/>
      <c r="AB140" s="39"/>
      <c r="AC140" s="37"/>
      <c r="AD140" s="37"/>
      <c r="AE140" s="37"/>
      <c r="AF140" s="37"/>
      <c r="AG140" s="37"/>
      <c r="AI140" s="1"/>
      <c r="AJ140" s="1"/>
      <c r="AK140" s="1"/>
      <c r="AL140" s="1"/>
      <c r="AM140" s="1"/>
    </row>
    <row r="141" spans="2:39" ht="13.5">
      <c r="B141" s="71"/>
      <c r="U141" s="1"/>
      <c r="V141" s="1"/>
      <c r="W141" s="1"/>
      <c r="X141" s="1"/>
      <c r="Y141" s="1"/>
      <c r="AB141" s="39"/>
      <c r="AC141" s="37"/>
      <c r="AD141" s="37"/>
      <c r="AE141" s="37"/>
      <c r="AF141" s="37"/>
      <c r="AG141" s="37"/>
      <c r="AI141" s="1"/>
      <c r="AJ141" s="1"/>
      <c r="AK141" s="1"/>
      <c r="AL141" s="1"/>
      <c r="AM141" s="1"/>
    </row>
    <row r="150" spans="2:39" ht="13.5">
      <c r="B150" s="68"/>
      <c r="U150" s="1"/>
      <c r="V150" s="9"/>
      <c r="AG150" s="1"/>
      <c r="AH150" s="1"/>
      <c r="AI150" s="1"/>
      <c r="AJ150" s="1"/>
      <c r="AK150" s="1"/>
      <c r="AL150" s="1"/>
      <c r="AM150" s="1"/>
    </row>
    <row r="151" spans="2:39" ht="13.5">
      <c r="B151" s="68"/>
      <c r="U151" s="1"/>
      <c r="V151" s="9"/>
      <c r="AG151" s="1"/>
      <c r="AH151" s="1"/>
      <c r="AI151" s="1"/>
      <c r="AJ151" s="1"/>
      <c r="AK151" s="1"/>
      <c r="AL151" s="1"/>
      <c r="AM151" s="1"/>
    </row>
    <row r="152" spans="2:39" ht="13.5">
      <c r="B152" s="68"/>
      <c r="U152" s="1"/>
      <c r="V152" s="9"/>
      <c r="AG152" s="1"/>
      <c r="AH152" s="1"/>
      <c r="AI152" s="1"/>
      <c r="AJ152" s="1"/>
      <c r="AK152" s="1"/>
      <c r="AL152" s="1"/>
      <c r="AM152" s="1"/>
    </row>
    <row r="153" spans="2:39" ht="13.5">
      <c r="B153" s="68"/>
      <c r="U153" s="1"/>
      <c r="V153" s="9"/>
      <c r="AG153" s="1"/>
      <c r="AH153" s="1"/>
      <c r="AI153" s="1"/>
      <c r="AJ153" s="1"/>
      <c r="AK153" s="1"/>
      <c r="AL153" s="1"/>
      <c r="AM153" s="1"/>
    </row>
    <row r="154" spans="2:39" ht="13.5">
      <c r="B154" s="68"/>
      <c r="U154" s="1"/>
      <c r="V154" s="9"/>
      <c r="AG154" s="1"/>
      <c r="AH154" s="1"/>
      <c r="AI154" s="1"/>
      <c r="AJ154" s="1"/>
      <c r="AK154" s="1"/>
      <c r="AL154" s="1"/>
      <c r="AM154" s="1"/>
    </row>
    <row r="155" spans="2:39" ht="12.75" customHeight="1">
      <c r="B155" s="228"/>
      <c r="C155" s="229"/>
      <c r="D155" s="37"/>
      <c r="E155" s="37"/>
      <c r="U155" s="1"/>
      <c r="V155" s="9"/>
      <c r="AG155" s="1"/>
      <c r="AH155" s="1"/>
      <c r="AI155" s="1"/>
      <c r="AJ155" s="1"/>
      <c r="AK155" s="1"/>
      <c r="AL155" s="1"/>
      <c r="AM155" s="1"/>
    </row>
    <row r="156" spans="2:39" ht="12.75" customHeight="1">
      <c r="B156" s="228"/>
      <c r="C156" s="229"/>
      <c r="D156" s="37"/>
      <c r="E156" s="37"/>
      <c r="U156" s="1"/>
      <c r="V156" s="9"/>
      <c r="AG156" s="1"/>
      <c r="AH156" s="1"/>
      <c r="AI156" s="1"/>
      <c r="AJ156" s="1"/>
      <c r="AK156" s="1"/>
      <c r="AL156" s="1"/>
      <c r="AM156" s="1"/>
    </row>
    <row r="157" spans="2:39" ht="12.75" customHeight="1">
      <c r="B157" s="230"/>
      <c r="C157" s="231"/>
      <c r="D157" s="232"/>
      <c r="E157" s="232"/>
      <c r="U157" s="1"/>
      <c r="V157" s="9"/>
      <c r="AG157" s="1"/>
      <c r="AH157" s="1"/>
      <c r="AI157" s="1"/>
      <c r="AJ157" s="1"/>
      <c r="AK157" s="1"/>
      <c r="AL157" s="1"/>
      <c r="AM157" s="1"/>
    </row>
    <row r="158" spans="2:39" ht="12.75" customHeight="1">
      <c r="B158" s="68"/>
      <c r="U158" s="1"/>
      <c r="V158" s="9"/>
      <c r="AG158" s="1"/>
      <c r="AH158" s="1"/>
      <c r="AI158" s="1"/>
      <c r="AJ158" s="1"/>
      <c r="AK158" s="1"/>
      <c r="AL158" s="1"/>
      <c r="AM158" s="1"/>
    </row>
    <row r="159" spans="2:39" ht="12.75" customHeight="1">
      <c r="B159" s="230"/>
      <c r="C159" s="232"/>
      <c r="D159" s="232"/>
      <c r="E159" s="232"/>
      <c r="F159" s="232"/>
      <c r="G159" s="232"/>
      <c r="H159" s="232"/>
      <c r="U159" s="1"/>
      <c r="V159" s="9"/>
      <c r="AG159" s="1"/>
      <c r="AH159" s="1"/>
      <c r="AI159" s="1"/>
      <c r="AJ159" s="1"/>
      <c r="AK159" s="1"/>
      <c r="AL159" s="1"/>
      <c r="AM159" s="1"/>
    </row>
    <row r="160" spans="2:39" ht="12.75" customHeight="1">
      <c r="B160" s="230"/>
      <c r="C160" s="232"/>
      <c r="D160" s="232"/>
      <c r="E160" s="232"/>
      <c r="F160" s="232"/>
      <c r="G160" s="232"/>
      <c r="H160" s="232"/>
      <c r="U160" s="1"/>
      <c r="V160" s="9"/>
      <c r="AG160" s="1"/>
      <c r="AH160" s="1"/>
      <c r="AI160" s="1"/>
      <c r="AJ160" s="1"/>
      <c r="AK160" s="1"/>
      <c r="AL160" s="1"/>
      <c r="AM160" s="1"/>
    </row>
    <row r="161" spans="2:39" ht="12.75" customHeight="1">
      <c r="B161" s="230"/>
      <c r="C161" s="232"/>
      <c r="D161" s="232"/>
      <c r="E161" s="232"/>
      <c r="F161" s="232"/>
      <c r="G161" s="232"/>
      <c r="H161" s="232"/>
      <c r="U161" s="1"/>
      <c r="V161" s="9"/>
      <c r="AG161" s="1"/>
      <c r="AH161" s="1"/>
      <c r="AI161" s="1"/>
      <c r="AJ161" s="1"/>
      <c r="AK161" s="1"/>
      <c r="AL161" s="1"/>
      <c r="AM161" s="1"/>
    </row>
    <row r="162" spans="2:39" ht="12.75" customHeight="1">
      <c r="B162" s="230"/>
      <c r="C162" s="231"/>
      <c r="D162" s="231"/>
      <c r="E162" s="231"/>
      <c r="F162" s="231"/>
      <c r="G162" s="231"/>
      <c r="H162" s="231"/>
      <c r="U162" s="1"/>
      <c r="V162" s="9"/>
      <c r="AG162" s="1"/>
      <c r="AH162" s="1"/>
      <c r="AI162" s="1"/>
      <c r="AJ162" s="1"/>
      <c r="AK162" s="1"/>
      <c r="AL162" s="1"/>
      <c r="AM162" s="1"/>
    </row>
    <row r="163" spans="2:39" ht="12.75" customHeight="1">
      <c r="B163" s="66"/>
      <c r="C163" s="231"/>
      <c r="D163" s="231"/>
      <c r="E163" s="231"/>
      <c r="F163" s="231"/>
      <c r="G163" s="231"/>
      <c r="H163" s="231"/>
      <c r="U163" s="1"/>
      <c r="V163" s="9"/>
      <c r="AG163" s="1"/>
      <c r="AH163" s="1"/>
      <c r="AI163" s="1"/>
      <c r="AJ163" s="1"/>
      <c r="AK163" s="1"/>
      <c r="AL163" s="1"/>
      <c r="AM163" s="1"/>
    </row>
    <row r="164" spans="2:39" ht="12.75" customHeight="1">
      <c r="B164" s="66"/>
      <c r="C164" s="231"/>
      <c r="D164" s="231"/>
      <c r="E164" s="231"/>
      <c r="F164" s="231"/>
      <c r="G164" s="231"/>
      <c r="H164" s="231"/>
      <c r="U164" s="1"/>
      <c r="V164" s="9"/>
      <c r="AG164" s="1"/>
      <c r="AH164" s="1"/>
      <c r="AI164" s="1"/>
      <c r="AJ164" s="1"/>
      <c r="AK164" s="1"/>
      <c r="AL164" s="1"/>
      <c r="AM164" s="1"/>
    </row>
    <row r="165" spans="2:39" ht="12.75" customHeight="1">
      <c r="B165" s="66"/>
      <c r="C165" s="231"/>
      <c r="D165" s="231"/>
      <c r="E165" s="231"/>
      <c r="F165" s="231"/>
      <c r="G165" s="231"/>
      <c r="H165" s="231"/>
      <c r="U165" s="1"/>
      <c r="V165" s="9"/>
      <c r="AG165" s="1"/>
      <c r="AH165" s="1"/>
      <c r="AI165" s="1"/>
      <c r="AJ165" s="1"/>
      <c r="AK165" s="1"/>
      <c r="AL165" s="1"/>
      <c r="AM165" s="1"/>
    </row>
    <row r="166" spans="2:39" ht="12.75" customHeight="1">
      <c r="B166" s="66"/>
      <c r="C166" s="231"/>
      <c r="D166" s="231"/>
      <c r="E166" s="231"/>
      <c r="F166" s="231"/>
      <c r="G166" s="231"/>
      <c r="H166" s="231"/>
      <c r="U166" s="1"/>
      <c r="V166" s="9"/>
      <c r="AG166" s="1"/>
      <c r="AH166" s="1"/>
      <c r="AI166" s="1"/>
      <c r="AJ166" s="1"/>
      <c r="AK166" s="1"/>
      <c r="AL166" s="1"/>
      <c r="AM166" s="1"/>
    </row>
    <row r="167" spans="2:39" ht="12.75" customHeight="1">
      <c r="B167" s="66"/>
      <c r="C167" s="231"/>
      <c r="D167" s="231"/>
      <c r="E167" s="231"/>
      <c r="F167" s="231"/>
      <c r="G167" s="231"/>
      <c r="H167" s="231"/>
      <c r="U167" s="1"/>
      <c r="V167" s="9"/>
      <c r="AG167" s="1"/>
      <c r="AH167" s="1"/>
      <c r="AI167" s="1"/>
      <c r="AJ167" s="1"/>
      <c r="AK167" s="1"/>
      <c r="AL167" s="1"/>
      <c r="AM167" s="1"/>
    </row>
    <row r="168" spans="2:39" ht="12.75" customHeight="1">
      <c r="B168" s="66"/>
      <c r="C168" s="231"/>
      <c r="D168" s="231"/>
      <c r="E168" s="231"/>
      <c r="F168" s="231"/>
      <c r="G168" s="231"/>
      <c r="H168" s="231"/>
      <c r="U168" s="1"/>
      <c r="V168" s="9"/>
      <c r="AG168" s="1"/>
      <c r="AH168" s="1"/>
      <c r="AI168" s="1"/>
      <c r="AJ168" s="1"/>
      <c r="AK168" s="1"/>
      <c r="AL168" s="1"/>
      <c r="AM168" s="1"/>
    </row>
    <row r="169" spans="2:25" s="127" customFormat="1" ht="12.75" customHeight="1">
      <c r="B169" s="125"/>
      <c r="C169" s="126"/>
      <c r="D169" s="126"/>
      <c r="E169" s="126"/>
      <c r="F169" s="126"/>
      <c r="G169" s="126"/>
      <c r="H169" s="126"/>
      <c r="V169" s="128"/>
      <c r="W169" s="128"/>
      <c r="X169" s="128"/>
      <c r="Y169" s="128"/>
    </row>
    <row r="170" spans="2:25" s="127" customFormat="1" ht="12.75" customHeight="1">
      <c r="B170" s="125" t="s">
        <v>13</v>
      </c>
      <c r="C170" s="126">
        <v>4.499095</v>
      </c>
      <c r="V170" s="128"/>
      <c r="W170" s="128"/>
      <c r="X170" s="128"/>
      <c r="Y170" s="128"/>
    </row>
    <row r="171" spans="2:25" s="127" customFormat="1" ht="12.75" customHeight="1">
      <c r="B171" s="125" t="s">
        <v>14</v>
      </c>
      <c r="C171" s="126">
        <v>0.786381</v>
      </c>
      <c r="V171" s="128"/>
      <c r="W171" s="128"/>
      <c r="X171" s="128"/>
      <c r="Y171" s="128"/>
    </row>
    <row r="172" spans="2:25" s="127" customFormat="1" ht="12.75" customHeight="1">
      <c r="B172" s="129" t="s">
        <v>0</v>
      </c>
      <c r="C172" s="130">
        <v>0.007946</v>
      </c>
      <c r="D172" s="256">
        <v>62.74</v>
      </c>
      <c r="E172" s="256">
        <v>82.39</v>
      </c>
      <c r="F172" s="130"/>
      <c r="G172" s="130"/>
      <c r="H172" s="130"/>
      <c r="V172" s="128"/>
      <c r="W172" s="128"/>
      <c r="X172" s="128"/>
      <c r="Y172" s="128"/>
    </row>
    <row r="173" spans="2:25" s="127" customFormat="1" ht="12.75" customHeight="1">
      <c r="B173" s="129"/>
      <c r="C173" s="130"/>
      <c r="D173" s="130"/>
      <c r="E173" s="130"/>
      <c r="F173" s="130"/>
      <c r="G173" s="130"/>
      <c r="H173" s="130"/>
      <c r="V173" s="128"/>
      <c r="W173" s="128"/>
      <c r="X173" s="128"/>
      <c r="Y173" s="128"/>
    </row>
    <row r="174" spans="2:25" s="127" customFormat="1" ht="12.75" customHeight="1">
      <c r="B174" s="257" t="s">
        <v>17</v>
      </c>
      <c r="C174" s="127">
        <v>67.89</v>
      </c>
      <c r="D174" s="127">
        <v>58.47</v>
      </c>
      <c r="E174" s="127">
        <v>62.85</v>
      </c>
      <c r="F174" s="127">
        <v>58.769999999999996</v>
      </c>
      <c r="G174" s="127">
        <v>75.16</v>
      </c>
      <c r="H174" s="127">
        <v>85.10000000000001</v>
      </c>
      <c r="I174" s="127">
        <v>996.3899999999999</v>
      </c>
      <c r="V174" s="128"/>
      <c r="W174" s="128"/>
      <c r="X174" s="128"/>
      <c r="Y174" s="128"/>
    </row>
    <row r="175" spans="2:25" s="127" customFormat="1" ht="12.75" customHeight="1">
      <c r="B175" s="129"/>
      <c r="C175" s="127">
        <v>473.45</v>
      </c>
      <c r="D175" s="127">
        <v>419.22</v>
      </c>
      <c r="E175" s="127">
        <v>423.38000000000005</v>
      </c>
      <c r="F175" s="127">
        <v>403.08</v>
      </c>
      <c r="G175" s="127">
        <v>499.97</v>
      </c>
      <c r="H175" s="127">
        <v>542.6399999999999</v>
      </c>
      <c r="I175" s="127">
        <v>1453.9299999999998</v>
      </c>
      <c r="V175" s="128"/>
      <c r="W175" s="128"/>
      <c r="X175" s="128"/>
      <c r="Y175" s="128"/>
    </row>
    <row r="176" spans="2:25" s="127" customFormat="1" ht="12.75" customHeight="1">
      <c r="B176" s="129"/>
      <c r="C176" s="127">
        <v>1063.97</v>
      </c>
      <c r="D176" s="127">
        <v>915.22</v>
      </c>
      <c r="E176" s="127">
        <v>962.3299999999999</v>
      </c>
      <c r="F176" s="127">
        <v>908.6499999999999</v>
      </c>
      <c r="G176" s="127">
        <v>1196.19</v>
      </c>
      <c r="H176" s="127">
        <v>1379.47</v>
      </c>
      <c r="I176" s="127">
        <v>2290.76</v>
      </c>
      <c r="V176" s="128"/>
      <c r="W176" s="128"/>
      <c r="X176" s="128"/>
      <c r="Y176" s="128"/>
    </row>
    <row r="177" spans="2:25" s="127" customFormat="1" ht="12.75" customHeight="1">
      <c r="B177" s="129" t="s">
        <v>18</v>
      </c>
      <c r="C177" s="130">
        <v>0</v>
      </c>
      <c r="D177" s="130">
        <v>0</v>
      </c>
      <c r="E177" s="130">
        <v>0</v>
      </c>
      <c r="F177" s="130">
        <v>0</v>
      </c>
      <c r="G177" s="130">
        <v>0</v>
      </c>
      <c r="H177" s="130">
        <v>0</v>
      </c>
      <c r="I177" s="130">
        <v>0</v>
      </c>
      <c r="V177" s="128"/>
      <c r="W177" s="128"/>
      <c r="X177" s="128"/>
      <c r="Y177" s="128"/>
    </row>
    <row r="178" spans="2:25" s="127" customFormat="1" ht="12.75" customHeight="1">
      <c r="B178" s="258"/>
      <c r="C178" s="130">
        <v>0.07943800000000001</v>
      </c>
      <c r="D178" s="130">
        <v>0.060161</v>
      </c>
      <c r="E178" s="130">
        <v>0.083191</v>
      </c>
      <c r="F178" s="130">
        <v>0.10343999999999999</v>
      </c>
      <c r="G178" s="130">
        <v>0.14357699999999998</v>
      </c>
      <c r="H178" s="130">
        <v>0.19475699999999999</v>
      </c>
      <c r="I178" s="130">
        <v>0.19475699999999999</v>
      </c>
      <c r="V178" s="128"/>
      <c r="W178" s="128"/>
      <c r="X178" s="128"/>
      <c r="Y178" s="128"/>
    </row>
    <row r="179" spans="2:25" s="127" customFormat="1" ht="12.75" customHeight="1">
      <c r="B179" s="259"/>
      <c r="C179" s="130">
        <v>0.07270800000000001</v>
      </c>
      <c r="D179" s="130">
        <v>0.055064</v>
      </c>
      <c r="E179" s="130">
        <v>0.076143</v>
      </c>
      <c r="F179" s="130">
        <v>0.09467700000000001</v>
      </c>
      <c r="G179" s="130">
        <v>0.131412</v>
      </c>
      <c r="H179" s="130">
        <v>0.17825600000000003</v>
      </c>
      <c r="I179" s="130">
        <v>0.17825600000000003</v>
      </c>
      <c r="V179" s="128"/>
      <c r="W179" s="128"/>
      <c r="X179" s="128"/>
      <c r="Y179" s="128"/>
    </row>
    <row r="180" spans="2:25" s="127" customFormat="1" ht="12.75" customHeight="1">
      <c r="B180" s="259"/>
      <c r="C180" s="130">
        <v>0.073014</v>
      </c>
      <c r="D180" s="130">
        <v>0.055296000000000005</v>
      </c>
      <c r="E180" s="130">
        <v>0.076463</v>
      </c>
      <c r="F180" s="130">
        <v>0.095075</v>
      </c>
      <c r="G180" s="130">
        <v>0.131965</v>
      </c>
      <c r="H180" s="130">
        <v>0.179006</v>
      </c>
      <c r="I180" s="130">
        <v>0.179006</v>
      </c>
      <c r="V180" s="128"/>
      <c r="W180" s="128"/>
      <c r="X180" s="128"/>
      <c r="Y180" s="128"/>
    </row>
    <row r="181" spans="2:25" s="127" customFormat="1" ht="12.75" customHeight="1">
      <c r="B181" s="259"/>
      <c r="C181" s="130">
        <v>0.054557</v>
      </c>
      <c r="D181" s="130">
        <v>0.041317000000000006</v>
      </c>
      <c r="E181" s="130">
        <v>0.057134</v>
      </c>
      <c r="F181" s="130">
        <v>0.07104099999999999</v>
      </c>
      <c r="G181" s="130">
        <v>0.098605</v>
      </c>
      <c r="H181" s="130">
        <v>0.133755</v>
      </c>
      <c r="I181" s="130">
        <v>0.133755</v>
      </c>
      <c r="V181" s="128"/>
      <c r="W181" s="128"/>
      <c r="X181" s="128"/>
      <c r="Y181" s="128"/>
    </row>
    <row r="182" spans="2:25" s="127" customFormat="1" ht="12.75" customHeight="1">
      <c r="B182" s="259"/>
      <c r="C182" s="130">
        <v>0.027635</v>
      </c>
      <c r="D182" s="130">
        <v>0.020929000000000003</v>
      </c>
      <c r="E182" s="130">
        <v>0.028940999999999998</v>
      </c>
      <c r="F182" s="130">
        <v>0.035985</v>
      </c>
      <c r="G182" s="130">
        <v>0.049948</v>
      </c>
      <c r="H182" s="130">
        <v>0.06775199999999999</v>
      </c>
      <c r="I182" s="130">
        <v>0.06775199999999999</v>
      </c>
      <c r="V182" s="128"/>
      <c r="W182" s="128"/>
      <c r="X182" s="128"/>
      <c r="Y182" s="128"/>
    </row>
    <row r="183" spans="2:25" s="127" customFormat="1" ht="12.75" customHeight="1">
      <c r="B183" s="125" t="s">
        <v>6</v>
      </c>
      <c r="C183" s="126">
        <v>1.10841</v>
      </c>
      <c r="D183" s="126">
        <v>1.10841</v>
      </c>
      <c r="E183" s="126">
        <v>1.10841</v>
      </c>
      <c r="F183" s="126">
        <v>1.10841</v>
      </c>
      <c r="G183" s="126">
        <v>1.10841</v>
      </c>
      <c r="H183" s="126">
        <v>1.10841</v>
      </c>
      <c r="I183" s="126">
        <v>1.10841</v>
      </c>
      <c r="V183" s="128"/>
      <c r="W183" s="128"/>
      <c r="X183" s="128"/>
      <c r="Y183" s="128"/>
    </row>
    <row r="184" spans="2:25" s="127" customFormat="1" ht="13.5">
      <c r="B184" s="257" t="s">
        <v>5</v>
      </c>
      <c r="C184" s="130">
        <v>0.001186</v>
      </c>
      <c r="V184" s="128"/>
      <c r="W184" s="128"/>
      <c r="X184" s="128"/>
      <c r="Y184" s="128"/>
    </row>
    <row r="185" spans="2:33" s="127" customFormat="1" ht="13.5">
      <c r="B185" s="258" t="s">
        <v>1</v>
      </c>
      <c r="C185" s="130">
        <v>0.000339</v>
      </c>
      <c r="U185" s="128"/>
      <c r="V185" s="260"/>
      <c r="W185" s="128"/>
      <c r="X185" s="128"/>
      <c r="Y185" s="128"/>
      <c r="AG185" s="128"/>
    </row>
    <row r="186" spans="2:33" s="127" customFormat="1" ht="13.5">
      <c r="B186" s="258" t="s">
        <v>26</v>
      </c>
      <c r="C186" s="256">
        <v>-0.01</v>
      </c>
      <c r="D186" s="256">
        <v>0</v>
      </c>
      <c r="E186" s="256">
        <v>0</v>
      </c>
      <c r="F186" s="256">
        <v>0</v>
      </c>
      <c r="G186" s="256">
        <v>0</v>
      </c>
      <c r="H186" s="256">
        <v>0</v>
      </c>
      <c r="I186" s="256">
        <v>0</v>
      </c>
      <c r="U186" s="128"/>
      <c r="V186" s="260"/>
      <c r="W186" s="128"/>
      <c r="X186" s="128"/>
      <c r="Y186" s="128"/>
      <c r="AG186" s="128"/>
    </row>
    <row r="187" spans="2:33" s="127" customFormat="1" ht="13.5">
      <c r="B187" s="258" t="s">
        <v>27</v>
      </c>
      <c r="C187" s="256">
        <v>0.07</v>
      </c>
      <c r="D187" s="256">
        <v>0</v>
      </c>
      <c r="E187" s="256">
        <v>0</v>
      </c>
      <c r="F187" s="256">
        <v>0</v>
      </c>
      <c r="G187" s="256">
        <v>0</v>
      </c>
      <c r="H187" s="256">
        <v>0</v>
      </c>
      <c r="I187" s="256">
        <v>0</v>
      </c>
      <c r="U187" s="128"/>
      <c r="V187" s="260"/>
      <c r="W187" s="128"/>
      <c r="X187" s="128"/>
      <c r="Y187" s="128"/>
      <c r="AG187" s="128"/>
    </row>
    <row r="188" spans="2:33" s="127" customFormat="1" ht="13.5">
      <c r="B188" s="258" t="s">
        <v>110</v>
      </c>
      <c r="C188" s="256">
        <v>0</v>
      </c>
      <c r="D188" s="256">
        <v>0</v>
      </c>
      <c r="E188" s="256">
        <v>0</v>
      </c>
      <c r="F188" s="256">
        <v>0</v>
      </c>
      <c r="G188" s="256">
        <v>0</v>
      </c>
      <c r="H188" s="256">
        <v>0</v>
      </c>
      <c r="I188" s="256">
        <v>-911.29</v>
      </c>
      <c r="U188" s="128"/>
      <c r="V188" s="260"/>
      <c r="W188" s="128"/>
      <c r="X188" s="128"/>
      <c r="Y188" s="128"/>
      <c r="AG188" s="128"/>
    </row>
    <row r="189" spans="2:33" s="127" customFormat="1" ht="13.5">
      <c r="B189" s="258"/>
      <c r="U189" s="128"/>
      <c r="V189" s="260"/>
      <c r="W189" s="128"/>
      <c r="X189" s="128"/>
      <c r="Y189" s="128"/>
      <c r="AG189" s="128"/>
    </row>
    <row r="190" spans="2:33" s="127" customFormat="1" ht="13.5">
      <c r="B190" s="258" t="s">
        <v>3</v>
      </c>
      <c r="C190" s="130">
        <v>0</v>
      </c>
      <c r="D190" s="130">
        <v>0.001336</v>
      </c>
      <c r="U190" s="128"/>
      <c r="V190" s="260"/>
      <c r="W190" s="128"/>
      <c r="X190" s="128"/>
      <c r="Y190" s="128"/>
      <c r="AG190" s="128"/>
    </row>
    <row r="191" spans="2:33" s="127" customFormat="1" ht="13.5">
      <c r="B191" s="258" t="s">
        <v>4</v>
      </c>
      <c r="C191" s="130">
        <v>0.017236</v>
      </c>
      <c r="U191" s="128"/>
      <c r="V191" s="260"/>
      <c r="W191" s="128"/>
      <c r="X191" s="128"/>
      <c r="Y191" s="128"/>
      <c r="AG191" s="128"/>
    </row>
    <row r="192" spans="2:33" s="127" customFormat="1" ht="13.5">
      <c r="B192" s="258" t="s">
        <v>2</v>
      </c>
      <c r="C192" s="130">
        <v>0.00222</v>
      </c>
      <c r="D192" s="127">
        <v>-26.13</v>
      </c>
      <c r="U192" s="128"/>
      <c r="V192" s="260"/>
      <c r="W192" s="128"/>
      <c r="X192" s="128"/>
      <c r="Y192" s="128"/>
      <c r="AG192" s="128"/>
    </row>
    <row r="193" spans="2:33" s="127" customFormat="1" ht="13.5">
      <c r="B193" s="258"/>
      <c r="C193" s="130">
        <v>0.04732</v>
      </c>
      <c r="U193" s="128"/>
      <c r="V193" s="260"/>
      <c r="W193" s="128"/>
      <c r="X193" s="128"/>
      <c r="Y193" s="128"/>
      <c r="AG193" s="128"/>
    </row>
    <row r="194" spans="2:33" s="127" customFormat="1" ht="13.5">
      <c r="B194" s="258"/>
      <c r="C194" s="130">
        <v>0.02842</v>
      </c>
      <c r="U194" s="128"/>
      <c r="V194" s="260"/>
      <c r="W194" s="128"/>
      <c r="X194" s="128"/>
      <c r="Y194" s="128"/>
      <c r="AG194" s="128"/>
    </row>
    <row r="195" spans="2:33" s="127" customFormat="1" ht="13.5">
      <c r="B195" s="258"/>
      <c r="C195" s="130">
        <v>0.02322</v>
      </c>
      <c r="U195" s="128"/>
      <c r="V195" s="260"/>
      <c r="W195" s="128"/>
      <c r="X195" s="128"/>
      <c r="Y195" s="128"/>
      <c r="AG195" s="128"/>
    </row>
    <row r="196" spans="2:33" s="127" customFormat="1" ht="13.5">
      <c r="B196" s="258"/>
      <c r="C196" s="130">
        <v>0.01692</v>
      </c>
      <c r="U196" s="128"/>
      <c r="V196" s="260"/>
      <c r="W196" s="128"/>
      <c r="X196" s="128"/>
      <c r="Y196" s="128"/>
      <c r="AG196" s="128"/>
    </row>
    <row r="197" spans="2:33" s="127" customFormat="1" ht="13.5">
      <c r="B197" s="258"/>
      <c r="C197" s="130">
        <v>0.007719999999999999</v>
      </c>
      <c r="U197" s="128"/>
      <c r="V197" s="260"/>
      <c r="W197" s="128"/>
      <c r="X197" s="128"/>
      <c r="Y197" s="128"/>
      <c r="AG197" s="128"/>
    </row>
    <row r="198" spans="2:33" s="127" customFormat="1" ht="13.5">
      <c r="B198" s="258" t="s">
        <v>19</v>
      </c>
      <c r="C198" s="130">
        <v>0.0025640000000000003</v>
      </c>
      <c r="U198" s="128"/>
      <c r="V198" s="260"/>
      <c r="W198" s="128"/>
      <c r="X198" s="128"/>
      <c r="Y198" s="128"/>
      <c r="AG198" s="128"/>
    </row>
    <row r="199" spans="21:33" s="127" customFormat="1" ht="13.5">
      <c r="U199" s="128"/>
      <c r="V199" s="260"/>
      <c r="W199" s="128"/>
      <c r="X199" s="128"/>
      <c r="Y199" s="128"/>
      <c r="AG199" s="128"/>
    </row>
  </sheetData>
  <sheetProtection/>
  <mergeCells count="239">
    <mergeCell ref="B7:T7"/>
    <mergeCell ref="F18:F20"/>
    <mergeCell ref="O18:O20"/>
    <mergeCell ref="T18:T20"/>
    <mergeCell ref="C22:C27"/>
    <mergeCell ref="D22:D27"/>
    <mergeCell ref="J22:J27"/>
    <mergeCell ref="K22:K27"/>
    <mergeCell ref="G22:G27"/>
    <mergeCell ref="I22:I27"/>
    <mergeCell ref="N22:N27"/>
    <mergeCell ref="P22:P27"/>
    <mergeCell ref="M22:M27"/>
    <mergeCell ref="Q29:Q31"/>
    <mergeCell ref="R29:R31"/>
    <mergeCell ref="Q22:Q27"/>
    <mergeCell ref="P29:P31"/>
    <mergeCell ref="S22:S27"/>
    <mergeCell ref="S29:S31"/>
    <mergeCell ref="D29:D31"/>
    <mergeCell ref="E29:E31"/>
    <mergeCell ref="F29:F31"/>
    <mergeCell ref="H29:H31"/>
    <mergeCell ref="I29:I31"/>
    <mergeCell ref="L22:L27"/>
    <mergeCell ref="E22:E27"/>
    <mergeCell ref="F22:F27"/>
    <mergeCell ref="K29:K31"/>
    <mergeCell ref="T29:T31"/>
    <mergeCell ref="C32:T32"/>
    <mergeCell ref="F36:F38"/>
    <mergeCell ref="O36:O38"/>
    <mergeCell ref="T36:T38"/>
    <mergeCell ref="L29:L31"/>
    <mergeCell ref="M29:M31"/>
    <mergeCell ref="N29:N31"/>
    <mergeCell ref="C29:C31"/>
    <mergeCell ref="N40:N45"/>
    <mergeCell ref="P40:P45"/>
    <mergeCell ref="C40:C45"/>
    <mergeCell ref="D40:D45"/>
    <mergeCell ref="E40:E45"/>
    <mergeCell ref="F40:F45"/>
    <mergeCell ref="G40:G45"/>
    <mergeCell ref="I40:I45"/>
    <mergeCell ref="J29:J31"/>
    <mergeCell ref="J47:J49"/>
    <mergeCell ref="K47:K49"/>
    <mergeCell ref="J40:J45"/>
    <mergeCell ref="K40:K45"/>
    <mergeCell ref="L40:L45"/>
    <mergeCell ref="M40:M45"/>
    <mergeCell ref="Q47:Q49"/>
    <mergeCell ref="R47:R49"/>
    <mergeCell ref="Q40:Q45"/>
    <mergeCell ref="S40:S45"/>
    <mergeCell ref="C47:C49"/>
    <mergeCell ref="D47:D49"/>
    <mergeCell ref="E47:E49"/>
    <mergeCell ref="F47:F49"/>
    <mergeCell ref="H47:H49"/>
    <mergeCell ref="I47:I49"/>
    <mergeCell ref="S47:S49"/>
    <mergeCell ref="T47:T49"/>
    <mergeCell ref="C50:T50"/>
    <mergeCell ref="F54:F56"/>
    <mergeCell ref="O54:O56"/>
    <mergeCell ref="T54:T56"/>
    <mergeCell ref="L47:L49"/>
    <mergeCell ref="M47:M49"/>
    <mergeCell ref="N47:N49"/>
    <mergeCell ref="P47:P49"/>
    <mergeCell ref="N58:N63"/>
    <mergeCell ref="P58:P63"/>
    <mergeCell ref="C58:C63"/>
    <mergeCell ref="D58:D63"/>
    <mergeCell ref="E58:E63"/>
    <mergeCell ref="F58:F63"/>
    <mergeCell ref="G58:G63"/>
    <mergeCell ref="I58:I63"/>
    <mergeCell ref="J65:J67"/>
    <mergeCell ref="K65:K67"/>
    <mergeCell ref="J58:J63"/>
    <mergeCell ref="K58:K63"/>
    <mergeCell ref="L58:L63"/>
    <mergeCell ref="M58:M63"/>
    <mergeCell ref="Q65:Q67"/>
    <mergeCell ref="R65:R67"/>
    <mergeCell ref="Q58:Q63"/>
    <mergeCell ref="S58:S63"/>
    <mergeCell ref="C65:C67"/>
    <mergeCell ref="D65:D67"/>
    <mergeCell ref="E65:E67"/>
    <mergeCell ref="F65:F67"/>
    <mergeCell ref="H65:H67"/>
    <mergeCell ref="I65:I67"/>
    <mergeCell ref="S65:S67"/>
    <mergeCell ref="T65:T67"/>
    <mergeCell ref="C68:T68"/>
    <mergeCell ref="F72:F74"/>
    <mergeCell ref="O72:O74"/>
    <mergeCell ref="T72:T74"/>
    <mergeCell ref="L65:L67"/>
    <mergeCell ref="M65:M67"/>
    <mergeCell ref="N65:N67"/>
    <mergeCell ref="P65:P67"/>
    <mergeCell ref="N76:N81"/>
    <mergeCell ref="P76:P81"/>
    <mergeCell ref="C76:C81"/>
    <mergeCell ref="D76:D81"/>
    <mergeCell ref="E76:E81"/>
    <mergeCell ref="F76:F81"/>
    <mergeCell ref="G76:G81"/>
    <mergeCell ref="I76:I81"/>
    <mergeCell ref="J83:J85"/>
    <mergeCell ref="K83:K85"/>
    <mergeCell ref="J76:J81"/>
    <mergeCell ref="K76:K81"/>
    <mergeCell ref="L76:L81"/>
    <mergeCell ref="M76:M81"/>
    <mergeCell ref="Q83:Q85"/>
    <mergeCell ref="R83:R85"/>
    <mergeCell ref="Q76:Q81"/>
    <mergeCell ref="S76:S81"/>
    <mergeCell ref="C83:C85"/>
    <mergeCell ref="D83:D85"/>
    <mergeCell ref="E83:E85"/>
    <mergeCell ref="F83:F85"/>
    <mergeCell ref="H83:H85"/>
    <mergeCell ref="I83:I85"/>
    <mergeCell ref="S83:S85"/>
    <mergeCell ref="T83:T85"/>
    <mergeCell ref="C86:T86"/>
    <mergeCell ref="F90:F92"/>
    <mergeCell ref="O90:O92"/>
    <mergeCell ref="T90:T92"/>
    <mergeCell ref="L83:L85"/>
    <mergeCell ref="M83:M85"/>
    <mergeCell ref="N83:N85"/>
    <mergeCell ref="P83:P85"/>
    <mergeCell ref="N94:N99"/>
    <mergeCell ref="P94:P99"/>
    <mergeCell ref="C94:C99"/>
    <mergeCell ref="D94:D99"/>
    <mergeCell ref="E94:E99"/>
    <mergeCell ref="F94:F99"/>
    <mergeCell ref="G94:G99"/>
    <mergeCell ref="I94:I99"/>
    <mergeCell ref="J101:J103"/>
    <mergeCell ref="K101:K103"/>
    <mergeCell ref="J94:J99"/>
    <mergeCell ref="K94:K99"/>
    <mergeCell ref="L94:L99"/>
    <mergeCell ref="M94:M99"/>
    <mergeCell ref="Q101:Q103"/>
    <mergeCell ref="R101:R103"/>
    <mergeCell ref="Q94:Q99"/>
    <mergeCell ref="S94:S99"/>
    <mergeCell ref="C101:C103"/>
    <mergeCell ref="D101:D103"/>
    <mergeCell ref="E101:E103"/>
    <mergeCell ref="F101:F103"/>
    <mergeCell ref="H101:H103"/>
    <mergeCell ref="I101:I103"/>
    <mergeCell ref="S101:S103"/>
    <mergeCell ref="T101:T103"/>
    <mergeCell ref="C104:T104"/>
    <mergeCell ref="F108:F110"/>
    <mergeCell ref="O108:O110"/>
    <mergeCell ref="T108:T110"/>
    <mergeCell ref="L101:L103"/>
    <mergeCell ref="M101:M103"/>
    <mergeCell ref="N101:N103"/>
    <mergeCell ref="P101:P103"/>
    <mergeCell ref="N112:N117"/>
    <mergeCell ref="P112:P117"/>
    <mergeCell ref="C112:C117"/>
    <mergeCell ref="D112:D117"/>
    <mergeCell ref="E112:E117"/>
    <mergeCell ref="F112:F117"/>
    <mergeCell ref="G112:G117"/>
    <mergeCell ref="I112:I117"/>
    <mergeCell ref="J119:J121"/>
    <mergeCell ref="K119:K121"/>
    <mergeCell ref="J112:J117"/>
    <mergeCell ref="K112:K117"/>
    <mergeCell ref="L112:L117"/>
    <mergeCell ref="M112:M117"/>
    <mergeCell ref="Q119:Q121"/>
    <mergeCell ref="R119:R121"/>
    <mergeCell ref="Q112:Q117"/>
    <mergeCell ref="S112:S117"/>
    <mergeCell ref="C119:C121"/>
    <mergeCell ref="D119:D121"/>
    <mergeCell ref="E119:E121"/>
    <mergeCell ref="F119:F121"/>
    <mergeCell ref="H119:H121"/>
    <mergeCell ref="I119:I121"/>
    <mergeCell ref="S119:S121"/>
    <mergeCell ref="T119:T121"/>
    <mergeCell ref="C122:T122"/>
    <mergeCell ref="F126:F128"/>
    <mergeCell ref="O126:O128"/>
    <mergeCell ref="T126:T128"/>
    <mergeCell ref="L119:L121"/>
    <mergeCell ref="M119:M121"/>
    <mergeCell ref="N119:N121"/>
    <mergeCell ref="P119:P121"/>
    <mergeCell ref="C130:C135"/>
    <mergeCell ref="D130:D135"/>
    <mergeCell ref="E130:E135"/>
    <mergeCell ref="F130:F135"/>
    <mergeCell ref="G130:G135"/>
    <mergeCell ref="I130:I135"/>
    <mergeCell ref="J130:J135"/>
    <mergeCell ref="K130:K135"/>
    <mergeCell ref="L130:L135"/>
    <mergeCell ref="M130:M135"/>
    <mergeCell ref="N130:N135"/>
    <mergeCell ref="P130:P135"/>
    <mergeCell ref="Q130:Q135"/>
    <mergeCell ref="S130:S135"/>
    <mergeCell ref="C137:C139"/>
    <mergeCell ref="D137:D139"/>
    <mergeCell ref="E137:E139"/>
    <mergeCell ref="F137:F139"/>
    <mergeCell ref="H137:H139"/>
    <mergeCell ref="I137:I139"/>
    <mergeCell ref="J137:J139"/>
    <mergeCell ref="K137:K139"/>
    <mergeCell ref="S137:S139"/>
    <mergeCell ref="T137:T139"/>
    <mergeCell ref="C140:T140"/>
    <mergeCell ref="L137:L139"/>
    <mergeCell ref="M137:M139"/>
    <mergeCell ref="N137:N139"/>
    <mergeCell ref="P137:P139"/>
    <mergeCell ref="Q137:Q139"/>
    <mergeCell ref="R137:R1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K184"/>
  <sheetViews>
    <sheetView zoomScalePageLayoutView="0" workbookViewId="0" topLeftCell="A1">
      <selection activeCell="B1" sqref="B1"/>
    </sheetView>
  </sheetViews>
  <sheetFormatPr defaultColWidth="9.281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3" width="8.7109375" style="1" hidden="1" customWidth="1" outlineLevel="1"/>
    <col min="14" max="14" width="15.7109375" style="1" customWidth="1" collapsed="1"/>
    <col min="15" max="18" width="8.7109375" style="1" hidden="1" customWidth="1" outlineLevel="1"/>
    <col min="19" max="19" width="15.7109375" style="1" customWidth="1" collapsed="1"/>
    <col min="20" max="20" width="10.7109375" style="51" customWidth="1"/>
    <col min="21" max="21" width="10.7109375" style="9" customWidth="1"/>
    <col min="22" max="23" width="9.28125" style="9" customWidth="1"/>
    <col min="24" max="30" width="9.28125" style="1" customWidth="1"/>
    <col min="31" max="31" width="9.28125" style="39" customWidth="1"/>
    <col min="32" max="37" width="9.28125" style="37" customWidth="1"/>
    <col min="38" max="16384" width="9.28125" style="1" customWidth="1"/>
  </cols>
  <sheetData>
    <row r="2" spans="2:5" ht="15" customHeight="1">
      <c r="B2" s="13" t="s">
        <v>21</v>
      </c>
      <c r="C2" s="13"/>
      <c r="D2" s="13"/>
      <c r="E2" s="13"/>
    </row>
    <row r="3" spans="2:5" ht="15" customHeight="1">
      <c r="B3" s="17" t="s">
        <v>69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4" ht="15" customHeight="1">
      <c r="B5" s="123" t="s">
        <v>102</v>
      </c>
      <c r="C5" s="13"/>
      <c r="D5" s="13"/>
      <c r="E5" s="13"/>
      <c r="N5" s="124" t="s">
        <v>77</v>
      </c>
    </row>
    <row r="6" spans="2:37" s="68" customFormat="1" ht="15" customHeight="1">
      <c r="B6" s="91"/>
      <c r="C6" s="92"/>
      <c r="D6" s="92"/>
      <c r="E6" s="92"/>
      <c r="T6" s="65"/>
      <c r="U6" s="19"/>
      <c r="V6" s="19"/>
      <c r="W6" s="19"/>
      <c r="AE6" s="66"/>
      <c r="AF6" s="69"/>
      <c r="AG6" s="69"/>
      <c r="AH6" s="69"/>
      <c r="AI6" s="69"/>
      <c r="AJ6" s="69"/>
      <c r="AK6" s="69"/>
    </row>
    <row r="7" spans="2:37" s="68" customFormat="1" ht="15" customHeight="1">
      <c r="B7" s="376" t="s">
        <v>22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65"/>
      <c r="U7" s="19"/>
      <c r="V7" s="19"/>
      <c r="W7" s="19"/>
      <c r="AE7" s="66"/>
      <c r="AF7" s="69"/>
      <c r="AG7" s="69"/>
      <c r="AH7" s="69"/>
      <c r="AI7" s="69"/>
      <c r="AJ7" s="69"/>
      <c r="AK7" s="69"/>
    </row>
    <row r="8" spans="2:37" ht="12.75" customHeight="1">
      <c r="B8" s="100" t="s">
        <v>84</v>
      </c>
      <c r="C8" s="93"/>
      <c r="D8" s="93"/>
      <c r="E8" s="93"/>
      <c r="F8" s="94"/>
      <c r="G8" s="94"/>
      <c r="H8" s="94"/>
      <c r="I8" s="94"/>
      <c r="J8" s="94"/>
      <c r="K8" s="94"/>
      <c r="L8" s="94"/>
      <c r="M8" s="94"/>
      <c r="N8" s="19"/>
      <c r="O8" s="19"/>
      <c r="P8" s="94"/>
      <c r="Q8" s="94"/>
      <c r="R8" s="94"/>
      <c r="S8" s="94"/>
      <c r="AE8" s="9"/>
      <c r="AF8" s="1"/>
      <c r="AG8" s="1"/>
      <c r="AH8" s="1"/>
      <c r="AI8" s="1"/>
      <c r="AJ8" s="1"/>
      <c r="AK8" s="1"/>
    </row>
    <row r="9" spans="2:37" ht="12.75" customHeight="1">
      <c r="B9" s="101" t="s">
        <v>32</v>
      </c>
      <c r="C9" s="63"/>
      <c r="D9" s="63"/>
      <c r="E9" s="63"/>
      <c r="F9" s="96"/>
      <c r="G9" s="96"/>
      <c r="H9" s="96"/>
      <c r="I9" s="96"/>
      <c r="J9" s="96"/>
      <c r="K9" s="96"/>
      <c r="L9" s="96"/>
      <c r="M9" s="96"/>
      <c r="N9" s="19"/>
      <c r="O9" s="19"/>
      <c r="P9" s="96"/>
      <c r="Q9" s="96"/>
      <c r="R9" s="96"/>
      <c r="S9" s="96"/>
      <c r="AE9" s="9"/>
      <c r="AF9" s="1"/>
      <c r="AG9" s="1"/>
      <c r="AH9" s="1"/>
      <c r="AI9" s="1"/>
      <c r="AJ9" s="1"/>
      <c r="AK9" s="1"/>
    </row>
    <row r="10" spans="2:37" ht="12.75" customHeight="1">
      <c r="B10" s="102" t="s">
        <v>33</v>
      </c>
      <c r="C10" s="97"/>
      <c r="D10" s="97"/>
      <c r="E10" s="97"/>
      <c r="F10" s="98"/>
      <c r="G10" s="98"/>
      <c r="H10" s="98"/>
      <c r="I10" s="98"/>
      <c r="J10" s="98"/>
      <c r="K10" s="98"/>
      <c r="L10" s="98"/>
      <c r="M10" s="98"/>
      <c r="N10" s="99"/>
      <c r="O10" s="99"/>
      <c r="P10" s="98"/>
      <c r="Q10" s="98"/>
      <c r="R10" s="98"/>
      <c r="S10" s="98"/>
      <c r="AE10" s="9"/>
      <c r="AF10" s="1"/>
      <c r="AG10" s="1"/>
      <c r="AH10" s="1"/>
      <c r="AI10" s="1"/>
      <c r="AJ10" s="1"/>
      <c r="AK10" s="1"/>
    </row>
    <row r="11" spans="2:37" ht="12.75" customHeight="1">
      <c r="B11" s="95"/>
      <c r="C11" s="63"/>
      <c r="D11" s="63"/>
      <c r="E11" s="63"/>
      <c r="F11" s="96"/>
      <c r="G11" s="96"/>
      <c r="H11" s="96"/>
      <c r="I11" s="96"/>
      <c r="J11" s="96"/>
      <c r="K11" s="96"/>
      <c r="L11" s="96"/>
      <c r="M11" s="96"/>
      <c r="N11" s="19"/>
      <c r="O11" s="19"/>
      <c r="P11" s="96"/>
      <c r="Q11" s="96"/>
      <c r="R11" s="96"/>
      <c r="S11" s="96"/>
      <c r="AE11" s="9"/>
      <c r="AF11" s="1"/>
      <c r="AG11" s="1"/>
      <c r="AH11" s="1"/>
      <c r="AI11" s="1"/>
      <c r="AJ11" s="1"/>
      <c r="AK11" s="1"/>
    </row>
    <row r="12" ht="12.75" customHeight="1"/>
    <row r="13" spans="2:37" s="14" customFormat="1" ht="15" customHeight="1">
      <c r="B13" s="116" t="s">
        <v>46</v>
      </c>
      <c r="C13" s="18"/>
      <c r="D13" s="18"/>
      <c r="E13" s="18"/>
      <c r="N13" s="15"/>
      <c r="O13" s="15"/>
      <c r="T13" s="121"/>
      <c r="U13" s="88"/>
      <c r="V13" s="88"/>
      <c r="W13" s="88"/>
      <c r="AE13" s="40"/>
      <c r="AF13" s="38"/>
      <c r="AG13" s="38"/>
      <c r="AH13" s="38"/>
      <c r="AI13" s="38"/>
      <c r="AJ13" s="38"/>
      <c r="AK13" s="38"/>
    </row>
    <row r="14" spans="2:37" s="14" customFormat="1" ht="15" customHeight="1">
      <c r="B14" s="44">
        <v>0.03852</v>
      </c>
      <c r="C14" s="18"/>
      <c r="D14" s="18"/>
      <c r="E14" s="18"/>
      <c r="N14" s="15"/>
      <c r="O14" s="15"/>
      <c r="T14" s="121"/>
      <c r="U14" s="88"/>
      <c r="V14" s="88"/>
      <c r="W14" s="88"/>
      <c r="AE14" s="40"/>
      <c r="AF14" s="38"/>
      <c r="AG14" s="38"/>
      <c r="AH14" s="38"/>
      <c r="AI14" s="38"/>
      <c r="AJ14" s="38"/>
      <c r="AK14" s="38"/>
    </row>
    <row r="15" spans="2:37" s="14" customFormat="1" ht="15" customHeight="1">
      <c r="B15" s="43" t="s">
        <v>103</v>
      </c>
      <c r="C15" s="18"/>
      <c r="D15" s="18"/>
      <c r="E15" s="18"/>
      <c r="N15" s="15"/>
      <c r="O15" s="15"/>
      <c r="T15" s="121"/>
      <c r="U15" s="88"/>
      <c r="V15" s="88"/>
      <c r="W15" s="88"/>
      <c r="AE15" s="40"/>
      <c r="AF15" s="38"/>
      <c r="AG15" s="38"/>
      <c r="AH15" s="38"/>
      <c r="AI15" s="38"/>
      <c r="AJ15" s="38"/>
      <c r="AK15" s="38"/>
    </row>
    <row r="16" spans="2:15" ht="13.5" customHeight="1">
      <c r="B16" s="11"/>
      <c r="C16" s="11"/>
      <c r="D16" s="11"/>
      <c r="E16" s="11"/>
      <c r="G16" s="9"/>
      <c r="H16" s="9"/>
      <c r="I16" s="9"/>
      <c r="J16" s="9"/>
      <c r="K16" s="9"/>
      <c r="L16" s="9"/>
      <c r="M16" s="9"/>
      <c r="N16" s="4"/>
      <c r="O16" s="4"/>
    </row>
    <row r="17" spans="2:18" ht="24" customHeight="1">
      <c r="B17" s="114" t="s">
        <v>51</v>
      </c>
      <c r="C17" s="11"/>
      <c r="D17" s="11"/>
      <c r="E17" s="11"/>
      <c r="G17" s="9"/>
      <c r="H17" s="9"/>
      <c r="I17" s="9"/>
      <c r="J17" s="9"/>
      <c r="K17" s="9"/>
      <c r="L17" s="9"/>
      <c r="M17" s="9"/>
      <c r="N17" s="4"/>
      <c r="O17" s="4"/>
      <c r="P17" s="9"/>
      <c r="Q17" s="9"/>
      <c r="R17" s="9"/>
    </row>
    <row r="18" spans="2:19" ht="15" customHeight="1">
      <c r="B18" s="105" t="s">
        <v>44</v>
      </c>
      <c r="C18" s="11"/>
      <c r="D18" s="11"/>
      <c r="E18" s="11"/>
      <c r="F18" s="340" t="s">
        <v>28</v>
      </c>
      <c r="G18" s="9"/>
      <c r="H18" s="9"/>
      <c r="I18" s="9"/>
      <c r="J18" s="9"/>
      <c r="K18" s="9"/>
      <c r="L18" s="9"/>
      <c r="M18" s="9"/>
      <c r="N18" s="340" t="s">
        <v>47</v>
      </c>
      <c r="O18" s="117"/>
      <c r="P18" s="9"/>
      <c r="Q18" s="9"/>
      <c r="R18" s="9"/>
      <c r="S18" s="340" t="s">
        <v>30</v>
      </c>
    </row>
    <row r="19" spans="2:19" ht="15" customHeight="1">
      <c r="B19" s="110" t="s">
        <v>36</v>
      </c>
      <c r="C19" s="11"/>
      <c r="D19" s="11"/>
      <c r="E19" s="11"/>
      <c r="F19" s="341"/>
      <c r="G19" s="9"/>
      <c r="H19" s="9"/>
      <c r="I19" s="9"/>
      <c r="J19" s="9"/>
      <c r="K19" s="9"/>
      <c r="L19" s="9"/>
      <c r="M19" s="9"/>
      <c r="N19" s="341"/>
      <c r="O19" s="117"/>
      <c r="P19" s="9"/>
      <c r="Q19" s="9"/>
      <c r="R19" s="9"/>
      <c r="S19" s="341"/>
    </row>
    <row r="20" spans="2:37" s="5" customFormat="1" ht="13.5">
      <c r="B20" s="103" t="s">
        <v>104</v>
      </c>
      <c r="C20" s="107" t="s">
        <v>13</v>
      </c>
      <c r="D20" s="82" t="s">
        <v>14</v>
      </c>
      <c r="E20" s="82" t="s">
        <v>0</v>
      </c>
      <c r="F20" s="343"/>
      <c r="G20" s="104" t="s">
        <v>17</v>
      </c>
      <c r="H20" s="45" t="s">
        <v>18</v>
      </c>
      <c r="I20" s="104" t="s">
        <v>6</v>
      </c>
      <c r="J20" s="45" t="s">
        <v>5</v>
      </c>
      <c r="K20" s="45" t="s">
        <v>1</v>
      </c>
      <c r="L20" s="45" t="s">
        <v>26</v>
      </c>
      <c r="M20" s="108" t="s">
        <v>27</v>
      </c>
      <c r="N20" s="343"/>
      <c r="O20" s="45" t="s">
        <v>3</v>
      </c>
      <c r="P20" s="104" t="s">
        <v>4</v>
      </c>
      <c r="Q20" s="45" t="s">
        <v>2</v>
      </c>
      <c r="R20" s="108" t="s">
        <v>19</v>
      </c>
      <c r="S20" s="343"/>
      <c r="T20" s="122"/>
      <c r="U20" s="89"/>
      <c r="V20" s="89"/>
      <c r="W20" s="89"/>
      <c r="AE20" s="41"/>
      <c r="AF20" s="42"/>
      <c r="AG20" s="42"/>
      <c r="AH20" s="42"/>
      <c r="AI20" s="42"/>
      <c r="AJ20" s="42"/>
      <c r="AK20" s="42"/>
    </row>
    <row r="21" spans="2:19" ht="12.75" customHeight="1">
      <c r="B21" s="16" t="s">
        <v>35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22"/>
      <c r="N21" s="23"/>
      <c r="O21" s="21"/>
      <c r="P21" s="22"/>
      <c r="Q21" s="31"/>
      <c r="R21" s="35"/>
      <c r="S21" s="35"/>
    </row>
    <row r="22" spans="2:31" ht="12.75" customHeight="1">
      <c r="B22" s="6" t="s">
        <v>25</v>
      </c>
      <c r="C22" s="328">
        <f>ROUND(B14*C155,6)</f>
        <v>0.144833</v>
      </c>
      <c r="D22" s="328">
        <f>ROUND(B14*C156,6)</f>
        <v>0.030291</v>
      </c>
      <c r="E22" s="328">
        <f>C157</f>
        <v>0.007946</v>
      </c>
      <c r="F22" s="364">
        <f>SUM(C22:E27)</f>
        <v>0.18307</v>
      </c>
      <c r="G22" s="362" t="s">
        <v>29</v>
      </c>
      <c r="H22" s="238">
        <v>0</v>
      </c>
      <c r="I22" s="360">
        <f>ROUND(B14*C169,6)</f>
        <v>0.042851</v>
      </c>
      <c r="J22" s="360">
        <f>C170</f>
        <v>0.001186</v>
      </c>
      <c r="K22" s="360">
        <f>C171</f>
        <v>0.000339</v>
      </c>
      <c r="L22" s="362" t="s">
        <v>29</v>
      </c>
      <c r="M22" s="362" t="s">
        <v>29</v>
      </c>
      <c r="N22" s="24">
        <f>H22+I22+J22+K22</f>
        <v>0.044376</v>
      </c>
      <c r="O22" s="360">
        <f>D175</f>
        <v>0.001336</v>
      </c>
      <c r="P22" s="374">
        <f>C176</f>
        <v>0.017236</v>
      </c>
      <c r="Q22" s="235">
        <f aca="true" t="shared" si="0" ref="Q22:Q27">C177</f>
        <v>0.0027</v>
      </c>
      <c r="R22" s="360">
        <f>C183</f>
        <v>0.0025640000000000003</v>
      </c>
      <c r="S22" s="33">
        <f>O22+P22+Q22+R22</f>
        <v>0.023836000000000003</v>
      </c>
      <c r="AE22" s="119"/>
    </row>
    <row r="23" spans="2:31" ht="12.75" customHeight="1">
      <c r="B23" s="6" t="s">
        <v>7</v>
      </c>
      <c r="C23" s="328"/>
      <c r="D23" s="328"/>
      <c r="E23" s="328"/>
      <c r="F23" s="364"/>
      <c r="G23" s="362"/>
      <c r="H23" s="238">
        <f>C162</f>
        <v>0.078322</v>
      </c>
      <c r="I23" s="360"/>
      <c r="J23" s="360"/>
      <c r="K23" s="360"/>
      <c r="L23" s="362"/>
      <c r="M23" s="362"/>
      <c r="N23" s="24">
        <f>H23+I22+J22+K22</f>
        <v>0.12269800000000002</v>
      </c>
      <c r="O23" s="360"/>
      <c r="P23" s="374"/>
      <c r="Q23" s="235">
        <f t="shared" si="0"/>
        <v>0.0473</v>
      </c>
      <c r="R23" s="360"/>
      <c r="S23" s="33">
        <f>O22+P22+Q23+R22</f>
        <v>0.068436</v>
      </c>
      <c r="AE23" s="119"/>
    </row>
    <row r="24" spans="2:31" ht="12.75" customHeight="1">
      <c r="B24" s="6" t="s">
        <v>8</v>
      </c>
      <c r="C24" s="328"/>
      <c r="D24" s="328"/>
      <c r="E24" s="328"/>
      <c r="F24" s="364"/>
      <c r="G24" s="362"/>
      <c r="H24" s="238">
        <f>C163</f>
        <v>0.071686</v>
      </c>
      <c r="I24" s="360"/>
      <c r="J24" s="360"/>
      <c r="K24" s="360"/>
      <c r="L24" s="362"/>
      <c r="M24" s="362"/>
      <c r="N24" s="24">
        <f>H24+I22+J22+K22</f>
        <v>0.11606200000000001</v>
      </c>
      <c r="O24" s="360"/>
      <c r="P24" s="374"/>
      <c r="Q24" s="235">
        <f t="shared" si="0"/>
        <v>0.0284</v>
      </c>
      <c r="R24" s="360"/>
      <c r="S24" s="33">
        <f>O22+P22+Q24+R22</f>
        <v>0.049536</v>
      </c>
      <c r="AE24" s="119"/>
    </row>
    <row r="25" spans="2:31" ht="12.75" customHeight="1">
      <c r="B25" s="6" t="s">
        <v>9</v>
      </c>
      <c r="C25" s="328"/>
      <c r="D25" s="328"/>
      <c r="E25" s="328"/>
      <c r="F25" s="364"/>
      <c r="G25" s="362"/>
      <c r="H25" s="238">
        <f>C164</f>
        <v>0.071988</v>
      </c>
      <c r="I25" s="360"/>
      <c r="J25" s="360"/>
      <c r="K25" s="360"/>
      <c r="L25" s="362"/>
      <c r="M25" s="362"/>
      <c r="N25" s="24">
        <f>H25+I22+J22+K22</f>
        <v>0.11636400000000001</v>
      </c>
      <c r="O25" s="360"/>
      <c r="P25" s="374"/>
      <c r="Q25" s="235">
        <f t="shared" si="0"/>
        <v>0.023200000000000002</v>
      </c>
      <c r="R25" s="360"/>
      <c r="S25" s="33">
        <f>O22+P22+Q25+R22</f>
        <v>0.044336</v>
      </c>
      <c r="AE25" s="119"/>
    </row>
    <row r="26" spans="2:31" ht="12.75" customHeight="1">
      <c r="B26" s="6" t="s">
        <v>10</v>
      </c>
      <c r="C26" s="328"/>
      <c r="D26" s="328"/>
      <c r="E26" s="328"/>
      <c r="F26" s="364"/>
      <c r="G26" s="362"/>
      <c r="H26" s="238">
        <f>C165</f>
        <v>0.05379</v>
      </c>
      <c r="I26" s="360"/>
      <c r="J26" s="360"/>
      <c r="K26" s="360"/>
      <c r="L26" s="362"/>
      <c r="M26" s="362"/>
      <c r="N26" s="24">
        <f>H26+I22+J22+K22</f>
        <v>0.09816600000000002</v>
      </c>
      <c r="O26" s="360"/>
      <c r="P26" s="374"/>
      <c r="Q26" s="235">
        <f t="shared" si="0"/>
        <v>0.016900000000000002</v>
      </c>
      <c r="R26" s="360"/>
      <c r="S26" s="33">
        <f>O22+P22+Q26+R22</f>
        <v>0.038036</v>
      </c>
      <c r="AE26" s="119"/>
    </row>
    <row r="27" spans="2:31" ht="12.75" customHeight="1">
      <c r="B27" s="6" t="s">
        <v>11</v>
      </c>
      <c r="C27" s="329"/>
      <c r="D27" s="329"/>
      <c r="E27" s="329"/>
      <c r="F27" s="365"/>
      <c r="G27" s="363"/>
      <c r="H27" s="238">
        <f>C166</f>
        <v>0.027247</v>
      </c>
      <c r="I27" s="361"/>
      <c r="J27" s="361"/>
      <c r="K27" s="361"/>
      <c r="L27" s="363"/>
      <c r="M27" s="363"/>
      <c r="N27" s="24">
        <f>H27+I22+J22+K22</f>
        <v>0.071623</v>
      </c>
      <c r="O27" s="361"/>
      <c r="P27" s="375"/>
      <c r="Q27" s="236">
        <f t="shared" si="0"/>
        <v>0.0077</v>
      </c>
      <c r="R27" s="361"/>
      <c r="S27" s="33">
        <f>O22+P22+Q27+R22</f>
        <v>0.028836000000000004</v>
      </c>
      <c r="AE27" s="119"/>
    </row>
    <row r="28" spans="2:31" ht="13.5">
      <c r="B28" s="55" t="s">
        <v>34</v>
      </c>
      <c r="C28" s="48"/>
      <c r="D28" s="52"/>
      <c r="E28" s="36"/>
      <c r="F28" s="49"/>
      <c r="G28" s="36"/>
      <c r="H28" s="53"/>
      <c r="I28" s="50"/>
      <c r="J28" s="50"/>
      <c r="K28" s="53"/>
      <c r="L28" s="50"/>
      <c r="M28" s="53"/>
      <c r="N28" s="49"/>
      <c r="O28" s="49"/>
      <c r="P28" s="53"/>
      <c r="Q28" s="36"/>
      <c r="R28" s="36"/>
      <c r="S28" s="36"/>
      <c r="AE28" s="119"/>
    </row>
    <row r="29" spans="2:37" s="9" customFormat="1" ht="13.5">
      <c r="B29" s="56" t="s">
        <v>45</v>
      </c>
      <c r="C29" s="327" t="s">
        <v>29</v>
      </c>
      <c r="D29" s="327" t="s">
        <v>29</v>
      </c>
      <c r="E29" s="335">
        <f>E157</f>
        <v>83.55</v>
      </c>
      <c r="F29" s="356">
        <f>SUM(C29:E31)</f>
        <v>83.55</v>
      </c>
      <c r="G29" s="233">
        <f>C159</f>
        <v>65.83</v>
      </c>
      <c r="H29" s="327" t="s">
        <v>29</v>
      </c>
      <c r="I29" s="327" t="s">
        <v>29</v>
      </c>
      <c r="J29" s="327" t="s">
        <v>29</v>
      </c>
      <c r="K29" s="327" t="s">
        <v>29</v>
      </c>
      <c r="L29" s="358">
        <f>C172</f>
        <v>0</v>
      </c>
      <c r="M29" s="358">
        <f>C173</f>
        <v>0</v>
      </c>
      <c r="N29" s="57">
        <f>G29+L29+M29</f>
        <v>65.83</v>
      </c>
      <c r="O29" s="327" t="s">
        <v>29</v>
      </c>
      <c r="P29" s="346" t="s">
        <v>29</v>
      </c>
      <c r="Q29" s="358">
        <f>D178</f>
        <v>-27.01</v>
      </c>
      <c r="R29" s="327" t="s">
        <v>29</v>
      </c>
      <c r="S29" s="356">
        <f>Q29</f>
        <v>-27.01</v>
      </c>
      <c r="T29" s="51"/>
      <c r="AE29" s="119"/>
      <c r="AF29" s="39"/>
      <c r="AG29" s="39"/>
      <c r="AH29" s="39"/>
      <c r="AI29" s="39"/>
      <c r="AJ29" s="39"/>
      <c r="AK29" s="39"/>
    </row>
    <row r="30" spans="2:31" ht="13.5">
      <c r="B30" s="56" t="s">
        <v>23</v>
      </c>
      <c r="C30" s="328"/>
      <c r="D30" s="328"/>
      <c r="E30" s="335"/>
      <c r="F30" s="356"/>
      <c r="G30" s="233">
        <f>C160</f>
        <v>491.41</v>
      </c>
      <c r="H30" s="328"/>
      <c r="I30" s="328"/>
      <c r="J30" s="328"/>
      <c r="K30" s="328"/>
      <c r="L30" s="358"/>
      <c r="M30" s="358"/>
      <c r="N30" s="57">
        <f>G30+L29+M29</f>
        <v>491.41</v>
      </c>
      <c r="O30" s="328"/>
      <c r="P30" s="347"/>
      <c r="Q30" s="358"/>
      <c r="R30" s="328"/>
      <c r="S30" s="356"/>
      <c r="AE30" s="119"/>
    </row>
    <row r="31" spans="2:37" s="9" customFormat="1" ht="13.5">
      <c r="B31" s="54" t="s">
        <v>24</v>
      </c>
      <c r="C31" s="329"/>
      <c r="D31" s="329"/>
      <c r="E31" s="336"/>
      <c r="F31" s="357"/>
      <c r="G31" s="234">
        <f>C161</f>
        <v>1093.1599999999999</v>
      </c>
      <c r="H31" s="329"/>
      <c r="I31" s="329"/>
      <c r="J31" s="329"/>
      <c r="K31" s="329"/>
      <c r="L31" s="359"/>
      <c r="M31" s="359"/>
      <c r="N31" s="58">
        <f>G31+L29+M29</f>
        <v>1093.1599999999999</v>
      </c>
      <c r="O31" s="329"/>
      <c r="P31" s="348"/>
      <c r="Q31" s="359"/>
      <c r="R31" s="329"/>
      <c r="S31" s="357"/>
      <c r="T31" s="51"/>
      <c r="AE31" s="119"/>
      <c r="AF31" s="39"/>
      <c r="AG31" s="39"/>
      <c r="AH31" s="39"/>
      <c r="AI31" s="39"/>
      <c r="AJ31" s="39"/>
      <c r="AK31" s="39"/>
    </row>
    <row r="32" spans="2:37" s="9" customFormat="1" ht="25.5" customHeight="1">
      <c r="B32" s="112" t="s">
        <v>38</v>
      </c>
      <c r="C32" s="332" t="s">
        <v>43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4"/>
      <c r="T32" s="113"/>
      <c r="U32" s="113"/>
      <c r="V32" s="113"/>
      <c r="W32" s="113"/>
      <c r="AE32" s="39"/>
      <c r="AF32" s="39"/>
      <c r="AG32" s="39"/>
      <c r="AH32" s="39"/>
      <c r="AI32" s="39"/>
      <c r="AJ32" s="39"/>
      <c r="AK32" s="39"/>
    </row>
    <row r="33" spans="2:37" s="19" customFormat="1" ht="13.5">
      <c r="B33" s="59"/>
      <c r="C33" s="60"/>
      <c r="D33" s="60"/>
      <c r="E33" s="60"/>
      <c r="F33" s="61"/>
      <c r="G33" s="81"/>
      <c r="H33" s="81"/>
      <c r="I33" s="81"/>
      <c r="J33" s="81"/>
      <c r="K33" s="81"/>
      <c r="L33" s="81"/>
      <c r="M33" s="81"/>
      <c r="N33" s="62"/>
      <c r="O33" s="62"/>
      <c r="P33" s="81"/>
      <c r="Q33" s="81"/>
      <c r="T33" s="65"/>
      <c r="AE33" s="66"/>
      <c r="AF33" s="66"/>
      <c r="AG33" s="66"/>
      <c r="AH33" s="66"/>
      <c r="AI33" s="66"/>
      <c r="AJ33" s="66"/>
      <c r="AK33" s="66"/>
    </row>
    <row r="34" spans="3:19" ht="13.5"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2:19" ht="24" customHeight="1">
      <c r="B35" s="114" t="s">
        <v>52</v>
      </c>
      <c r="C35" s="12"/>
      <c r="D35" s="12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2:19" ht="15" customHeight="1">
      <c r="B36" s="105" t="s">
        <v>44</v>
      </c>
      <c r="C36" s="12"/>
      <c r="D36" s="12"/>
      <c r="E36" s="12"/>
      <c r="F36" s="340" t="s">
        <v>28</v>
      </c>
      <c r="G36" s="10"/>
      <c r="H36" s="10"/>
      <c r="I36" s="10"/>
      <c r="J36" s="10"/>
      <c r="K36" s="10"/>
      <c r="L36" s="10"/>
      <c r="M36" s="10"/>
      <c r="N36" s="340" t="s">
        <v>47</v>
      </c>
      <c r="O36" s="117"/>
      <c r="P36" s="10"/>
      <c r="Q36" s="10"/>
      <c r="R36" s="10"/>
      <c r="S36" s="340" t="s">
        <v>30</v>
      </c>
    </row>
    <row r="37" spans="2:19" ht="15" customHeight="1">
      <c r="B37" s="110" t="s">
        <v>37</v>
      </c>
      <c r="C37" s="12"/>
      <c r="D37" s="12"/>
      <c r="E37" s="12"/>
      <c r="F37" s="341"/>
      <c r="G37" s="10"/>
      <c r="H37" s="10"/>
      <c r="I37" s="10"/>
      <c r="J37" s="10"/>
      <c r="K37" s="10"/>
      <c r="L37" s="10"/>
      <c r="M37" s="10"/>
      <c r="N37" s="341"/>
      <c r="O37" s="117"/>
      <c r="P37" s="10"/>
      <c r="Q37" s="10"/>
      <c r="R37" s="10"/>
      <c r="S37" s="341"/>
    </row>
    <row r="38" spans="2:19" ht="13.5">
      <c r="B38" s="103" t="s">
        <v>104</v>
      </c>
      <c r="C38" s="107" t="s">
        <v>13</v>
      </c>
      <c r="D38" s="82" t="s">
        <v>14</v>
      </c>
      <c r="E38" s="82" t="s">
        <v>0</v>
      </c>
      <c r="F38" s="343"/>
      <c r="G38" s="111" t="s">
        <v>17</v>
      </c>
      <c r="H38" s="34" t="s">
        <v>18</v>
      </c>
      <c r="I38" s="34" t="s">
        <v>6</v>
      </c>
      <c r="J38" s="34" t="s">
        <v>5</v>
      </c>
      <c r="K38" s="34" t="s">
        <v>1</v>
      </c>
      <c r="L38" s="45" t="s">
        <v>26</v>
      </c>
      <c r="M38" s="108" t="s">
        <v>27</v>
      </c>
      <c r="N38" s="343"/>
      <c r="O38" s="34" t="s">
        <v>3</v>
      </c>
      <c r="P38" s="111" t="s">
        <v>4</v>
      </c>
      <c r="Q38" s="106" t="s">
        <v>2</v>
      </c>
      <c r="R38" s="106" t="s">
        <v>19</v>
      </c>
      <c r="S38" s="343"/>
    </row>
    <row r="39" spans="2:37" ht="13.5">
      <c r="B39" s="16" t="s">
        <v>35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8"/>
      <c r="O39" s="28"/>
      <c r="P39" s="25"/>
      <c r="Q39" s="26"/>
      <c r="R39" s="35"/>
      <c r="S39" s="35"/>
      <c r="AE39" s="1"/>
      <c r="AF39" s="1"/>
      <c r="AG39" s="1"/>
      <c r="AH39" s="1"/>
      <c r="AI39" s="1"/>
      <c r="AJ39" s="1"/>
      <c r="AK39" s="1"/>
    </row>
    <row r="40" spans="2:37" ht="13.5">
      <c r="B40" s="6" t="s">
        <v>25</v>
      </c>
      <c r="C40" s="328">
        <f>ROUND(B14*C155,6)</f>
        <v>0.144833</v>
      </c>
      <c r="D40" s="328">
        <f>ROUND(B14*C156,6)</f>
        <v>0.030291</v>
      </c>
      <c r="E40" s="328">
        <f>C157</f>
        <v>0.007946</v>
      </c>
      <c r="F40" s="372">
        <f>SUM(C40:E45)</f>
        <v>0.18307</v>
      </c>
      <c r="G40" s="362" t="s">
        <v>29</v>
      </c>
      <c r="H40" s="79">
        <v>0</v>
      </c>
      <c r="I40" s="360">
        <f>ROUND(B14*D169,6)</f>
        <v>0.042851</v>
      </c>
      <c r="J40" s="360">
        <f>C170</f>
        <v>0.001186</v>
      </c>
      <c r="K40" s="360">
        <f>C171</f>
        <v>0.000339</v>
      </c>
      <c r="L40" s="362" t="s">
        <v>29</v>
      </c>
      <c r="M40" s="362" t="s">
        <v>29</v>
      </c>
      <c r="N40" s="29">
        <f>H40+I40+J40+K40</f>
        <v>0.044376</v>
      </c>
      <c r="O40" s="360">
        <f>D175</f>
        <v>0.001336</v>
      </c>
      <c r="P40" s="368">
        <f>C176</f>
        <v>0.017236</v>
      </c>
      <c r="Q40" s="78">
        <f aca="true" t="shared" si="1" ref="Q40:Q45">C177</f>
        <v>0.0027</v>
      </c>
      <c r="R40" s="360">
        <f>C183</f>
        <v>0.0025640000000000003</v>
      </c>
      <c r="S40" s="24">
        <f>O40+P40+Q40+R40</f>
        <v>0.023836000000000003</v>
      </c>
      <c r="AE40" s="120"/>
      <c r="AF40" s="1"/>
      <c r="AG40" s="1"/>
      <c r="AH40" s="1"/>
      <c r="AI40" s="1"/>
      <c r="AJ40" s="1"/>
      <c r="AK40" s="1"/>
    </row>
    <row r="41" spans="2:37" ht="13.5">
      <c r="B41" s="6" t="s">
        <v>7</v>
      </c>
      <c r="C41" s="328"/>
      <c r="D41" s="328"/>
      <c r="E41" s="328"/>
      <c r="F41" s="372"/>
      <c r="G41" s="362"/>
      <c r="H41" s="79">
        <f>D162</f>
        <v>0.060022</v>
      </c>
      <c r="I41" s="360"/>
      <c r="J41" s="360"/>
      <c r="K41" s="360"/>
      <c r="L41" s="362"/>
      <c r="M41" s="362"/>
      <c r="N41" s="29">
        <f>H41+I40+J40+K40</f>
        <v>0.104398</v>
      </c>
      <c r="O41" s="360"/>
      <c r="P41" s="368"/>
      <c r="Q41" s="78">
        <f t="shared" si="1"/>
        <v>0.0473</v>
      </c>
      <c r="R41" s="360"/>
      <c r="S41" s="24">
        <f>O40+P40+Q41+R40</f>
        <v>0.068436</v>
      </c>
      <c r="AE41" s="120"/>
      <c r="AF41" s="1"/>
      <c r="AG41" s="1"/>
      <c r="AH41" s="1"/>
      <c r="AI41" s="1"/>
      <c r="AJ41" s="1"/>
      <c r="AK41" s="1"/>
    </row>
    <row r="42" spans="2:37" ht="13.5">
      <c r="B42" s="6" t="s">
        <v>8</v>
      </c>
      <c r="C42" s="328"/>
      <c r="D42" s="328"/>
      <c r="E42" s="328"/>
      <c r="F42" s="372"/>
      <c r="G42" s="362"/>
      <c r="H42" s="79">
        <f>D163</f>
        <v>0.054936</v>
      </c>
      <c r="I42" s="360"/>
      <c r="J42" s="360"/>
      <c r="K42" s="360"/>
      <c r="L42" s="362"/>
      <c r="M42" s="362"/>
      <c r="N42" s="29">
        <f>H42+I40+J40+K40</f>
        <v>0.09931200000000001</v>
      </c>
      <c r="O42" s="360"/>
      <c r="P42" s="368"/>
      <c r="Q42" s="78">
        <f t="shared" si="1"/>
        <v>0.0284</v>
      </c>
      <c r="R42" s="360"/>
      <c r="S42" s="24">
        <f>O40+P40+Q42+R40</f>
        <v>0.049536</v>
      </c>
      <c r="AE42" s="120"/>
      <c r="AF42" s="1"/>
      <c r="AG42" s="1"/>
      <c r="AH42" s="1"/>
      <c r="AI42" s="1"/>
      <c r="AJ42" s="1"/>
      <c r="AK42" s="1"/>
    </row>
    <row r="43" spans="2:37" ht="13.5">
      <c r="B43" s="6" t="s">
        <v>9</v>
      </c>
      <c r="C43" s="328"/>
      <c r="D43" s="328"/>
      <c r="E43" s="328"/>
      <c r="F43" s="372"/>
      <c r="G43" s="362"/>
      <c r="H43" s="79">
        <f>D164</f>
        <v>0.055167</v>
      </c>
      <c r="I43" s="360"/>
      <c r="J43" s="360"/>
      <c r="K43" s="360"/>
      <c r="L43" s="362"/>
      <c r="M43" s="362"/>
      <c r="N43" s="29">
        <f>H43+I40+J40+K40</f>
        <v>0.099543</v>
      </c>
      <c r="O43" s="360"/>
      <c r="P43" s="368"/>
      <c r="Q43" s="78">
        <f t="shared" si="1"/>
        <v>0.023200000000000002</v>
      </c>
      <c r="R43" s="360"/>
      <c r="S43" s="24">
        <f>O40+P40+Q43+R40</f>
        <v>0.044336</v>
      </c>
      <c r="AE43" s="120"/>
      <c r="AF43" s="1"/>
      <c r="AG43" s="1"/>
      <c r="AH43" s="1"/>
      <c r="AI43" s="1"/>
      <c r="AJ43" s="1"/>
      <c r="AK43" s="1"/>
    </row>
    <row r="44" spans="2:37" ht="13.5">
      <c r="B44" s="6" t="s">
        <v>10</v>
      </c>
      <c r="C44" s="328"/>
      <c r="D44" s="328"/>
      <c r="E44" s="328"/>
      <c r="F44" s="372"/>
      <c r="G44" s="362"/>
      <c r="H44" s="79">
        <f>D165</f>
        <v>0.041221</v>
      </c>
      <c r="I44" s="360"/>
      <c r="J44" s="360"/>
      <c r="K44" s="360"/>
      <c r="L44" s="362"/>
      <c r="M44" s="362"/>
      <c r="N44" s="29">
        <f>H44+I40+J40+K40</f>
        <v>0.08559700000000002</v>
      </c>
      <c r="O44" s="360"/>
      <c r="P44" s="368"/>
      <c r="Q44" s="78">
        <f t="shared" si="1"/>
        <v>0.016900000000000002</v>
      </c>
      <c r="R44" s="360"/>
      <c r="S44" s="24">
        <f>O40+P40+Q44+R40</f>
        <v>0.038036</v>
      </c>
      <c r="AE44" s="120"/>
      <c r="AF44" s="1"/>
      <c r="AG44" s="1"/>
      <c r="AH44" s="1"/>
      <c r="AI44" s="1"/>
      <c r="AJ44" s="1"/>
      <c r="AK44" s="1"/>
    </row>
    <row r="45" spans="2:37" ht="13.5">
      <c r="B45" s="6" t="s">
        <v>11</v>
      </c>
      <c r="C45" s="329"/>
      <c r="D45" s="329"/>
      <c r="E45" s="329"/>
      <c r="F45" s="373"/>
      <c r="G45" s="363"/>
      <c r="H45" s="79">
        <f>D166</f>
        <v>0.02088</v>
      </c>
      <c r="I45" s="361"/>
      <c r="J45" s="361"/>
      <c r="K45" s="361"/>
      <c r="L45" s="363"/>
      <c r="M45" s="363"/>
      <c r="N45" s="29">
        <f>H45+I40+J40+K40</f>
        <v>0.06525600000000001</v>
      </c>
      <c r="O45" s="361"/>
      <c r="P45" s="369"/>
      <c r="Q45" s="83">
        <f t="shared" si="1"/>
        <v>0.0077</v>
      </c>
      <c r="R45" s="361"/>
      <c r="S45" s="24">
        <f>O40+P40+Q45+R40</f>
        <v>0.028836000000000004</v>
      </c>
      <c r="AE45" s="120"/>
      <c r="AF45" s="1"/>
      <c r="AG45" s="1"/>
      <c r="AH45" s="1"/>
      <c r="AI45" s="1"/>
      <c r="AJ45" s="1"/>
      <c r="AK45" s="1"/>
    </row>
    <row r="46" spans="2:31" ht="13.5">
      <c r="B46" s="55" t="s">
        <v>34</v>
      </c>
      <c r="C46" s="48"/>
      <c r="D46" s="72"/>
      <c r="E46" s="48"/>
      <c r="F46" s="49"/>
      <c r="G46" s="70"/>
      <c r="H46" s="50"/>
      <c r="I46" s="53"/>
      <c r="J46" s="50"/>
      <c r="K46" s="50"/>
      <c r="L46" s="50"/>
      <c r="M46" s="50"/>
      <c r="N46" s="49"/>
      <c r="O46" s="49"/>
      <c r="P46" s="118"/>
      <c r="Q46" s="53"/>
      <c r="R46" s="36"/>
      <c r="S46" s="36"/>
      <c r="AE46" s="120"/>
    </row>
    <row r="47" spans="2:37" s="9" customFormat="1" ht="13.5">
      <c r="B47" s="56" t="s">
        <v>45</v>
      </c>
      <c r="C47" s="327" t="s">
        <v>29</v>
      </c>
      <c r="D47" s="327" t="s">
        <v>29</v>
      </c>
      <c r="E47" s="335">
        <f>E157</f>
        <v>83.55</v>
      </c>
      <c r="F47" s="356">
        <f>SUM(C47:E49)</f>
        <v>83.55</v>
      </c>
      <c r="G47" s="73">
        <f>D159</f>
        <v>55.75</v>
      </c>
      <c r="H47" s="327" t="s">
        <v>29</v>
      </c>
      <c r="I47" s="327" t="s">
        <v>29</v>
      </c>
      <c r="J47" s="327" t="s">
        <v>29</v>
      </c>
      <c r="K47" s="327" t="s">
        <v>29</v>
      </c>
      <c r="L47" s="358">
        <f>D172</f>
        <v>0</v>
      </c>
      <c r="M47" s="358">
        <f>D173</f>
        <v>0</v>
      </c>
      <c r="N47" s="57">
        <f>G47+L47+M47</f>
        <v>55.75</v>
      </c>
      <c r="O47" s="346" t="s">
        <v>29</v>
      </c>
      <c r="P47" s="346" t="s">
        <v>29</v>
      </c>
      <c r="Q47" s="358">
        <f>D178</f>
        <v>-27.01</v>
      </c>
      <c r="R47" s="327" t="s">
        <v>29</v>
      </c>
      <c r="S47" s="356">
        <f>Q47</f>
        <v>-27.01</v>
      </c>
      <c r="T47" s="51"/>
      <c r="AE47" s="120"/>
      <c r="AF47" s="39"/>
      <c r="AG47" s="39"/>
      <c r="AH47" s="39"/>
      <c r="AI47" s="39"/>
      <c r="AJ47" s="39"/>
      <c r="AK47" s="39"/>
    </row>
    <row r="48" spans="2:31" ht="13.5">
      <c r="B48" s="56" t="s">
        <v>23</v>
      </c>
      <c r="C48" s="328"/>
      <c r="D48" s="328"/>
      <c r="E48" s="335"/>
      <c r="F48" s="356"/>
      <c r="G48" s="73">
        <f>D160</f>
        <v>413.00999999999993</v>
      </c>
      <c r="H48" s="328"/>
      <c r="I48" s="328"/>
      <c r="J48" s="328"/>
      <c r="K48" s="328"/>
      <c r="L48" s="358"/>
      <c r="M48" s="358"/>
      <c r="N48" s="57">
        <f>G48+L47+M47</f>
        <v>413.00999999999993</v>
      </c>
      <c r="O48" s="347"/>
      <c r="P48" s="347"/>
      <c r="Q48" s="358"/>
      <c r="R48" s="328"/>
      <c r="S48" s="356"/>
      <c r="AE48" s="120"/>
    </row>
    <row r="49" spans="2:31" ht="13.5">
      <c r="B49" s="54" t="s">
        <v>24</v>
      </c>
      <c r="C49" s="329"/>
      <c r="D49" s="329"/>
      <c r="E49" s="336"/>
      <c r="F49" s="357"/>
      <c r="G49" s="74">
        <f>D161</f>
        <v>1025.84</v>
      </c>
      <c r="H49" s="329"/>
      <c r="I49" s="329"/>
      <c r="J49" s="329"/>
      <c r="K49" s="329"/>
      <c r="L49" s="359"/>
      <c r="M49" s="359"/>
      <c r="N49" s="58">
        <f>G49+L47+M47</f>
        <v>1025.84</v>
      </c>
      <c r="O49" s="348"/>
      <c r="P49" s="348"/>
      <c r="Q49" s="359"/>
      <c r="R49" s="329"/>
      <c r="S49" s="357"/>
      <c r="AE49" s="120"/>
    </row>
    <row r="50" spans="2:37" s="9" customFormat="1" ht="25.5" customHeight="1">
      <c r="B50" s="112" t="s">
        <v>38</v>
      </c>
      <c r="C50" s="332" t="s">
        <v>43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4"/>
      <c r="T50" s="113"/>
      <c r="U50" s="113"/>
      <c r="V50" s="113"/>
      <c r="W50" s="113"/>
      <c r="AE50" s="39"/>
      <c r="AF50" s="39"/>
      <c r="AG50" s="39"/>
      <c r="AH50" s="39"/>
      <c r="AI50" s="39"/>
      <c r="AJ50" s="39"/>
      <c r="AK50" s="39"/>
    </row>
    <row r="51" spans="2:19" ht="13.5">
      <c r="B51" s="71"/>
      <c r="C51" s="46"/>
      <c r="D51" s="46"/>
      <c r="E51" s="46"/>
      <c r="F51" s="47"/>
      <c r="G51" s="80"/>
      <c r="H51" s="80"/>
      <c r="I51" s="80"/>
      <c r="J51" s="80"/>
      <c r="K51" s="80"/>
      <c r="L51" s="80"/>
      <c r="M51" s="80"/>
      <c r="N51" s="47"/>
      <c r="O51" s="47"/>
      <c r="P51" s="80"/>
      <c r="Q51" s="80"/>
      <c r="R51" s="9"/>
      <c r="S51" s="9"/>
    </row>
    <row r="52" spans="2:37" s="68" customFormat="1" ht="13.5">
      <c r="B52" s="67"/>
      <c r="C52" s="60"/>
      <c r="D52" s="60"/>
      <c r="E52" s="60"/>
      <c r="F52" s="64"/>
      <c r="G52" s="81"/>
      <c r="H52" s="81"/>
      <c r="I52" s="81"/>
      <c r="J52" s="81"/>
      <c r="K52" s="81"/>
      <c r="L52" s="81"/>
      <c r="M52" s="81"/>
      <c r="N52" s="64"/>
      <c r="O52" s="64"/>
      <c r="P52" s="81"/>
      <c r="Q52" s="81"/>
      <c r="R52" s="19"/>
      <c r="S52" s="19"/>
      <c r="T52" s="65"/>
      <c r="U52" s="19"/>
      <c r="V52" s="19"/>
      <c r="W52" s="19"/>
      <c r="AE52" s="66"/>
      <c r="AF52" s="69"/>
      <c r="AG52" s="69"/>
      <c r="AH52" s="69"/>
      <c r="AI52" s="69"/>
      <c r="AJ52" s="69"/>
      <c r="AK52" s="69"/>
    </row>
    <row r="53" spans="2:37" s="68" customFormat="1" ht="24" customHeight="1">
      <c r="B53" s="114" t="s">
        <v>53</v>
      </c>
      <c r="C53" s="60"/>
      <c r="D53" s="60"/>
      <c r="E53" s="60"/>
      <c r="F53" s="64"/>
      <c r="G53" s="81"/>
      <c r="H53" s="81"/>
      <c r="I53" s="81"/>
      <c r="J53" s="81"/>
      <c r="K53" s="81"/>
      <c r="L53" s="81"/>
      <c r="M53" s="81"/>
      <c r="N53" s="64"/>
      <c r="O53" s="64"/>
      <c r="P53" s="81"/>
      <c r="Q53" s="81"/>
      <c r="R53" s="19"/>
      <c r="S53" s="19"/>
      <c r="T53" s="65"/>
      <c r="U53" s="19"/>
      <c r="V53" s="19"/>
      <c r="W53" s="19"/>
      <c r="AE53" s="66"/>
      <c r="AF53" s="69"/>
      <c r="AG53" s="69"/>
      <c r="AH53" s="69"/>
      <c r="AI53" s="69"/>
      <c r="AJ53" s="69"/>
      <c r="AK53" s="69"/>
    </row>
    <row r="54" spans="2:37" s="68" customFormat="1" ht="12.75" customHeight="1">
      <c r="B54" s="105" t="s">
        <v>44</v>
      </c>
      <c r="C54" s="60"/>
      <c r="D54" s="60"/>
      <c r="E54" s="60"/>
      <c r="F54" s="340" t="s">
        <v>28</v>
      </c>
      <c r="G54" s="81"/>
      <c r="H54" s="81"/>
      <c r="I54" s="81"/>
      <c r="J54" s="81"/>
      <c r="K54" s="81"/>
      <c r="L54" s="81"/>
      <c r="M54" s="81"/>
      <c r="N54" s="340" t="s">
        <v>47</v>
      </c>
      <c r="O54" s="117"/>
      <c r="P54" s="81"/>
      <c r="Q54" s="81"/>
      <c r="R54" s="19"/>
      <c r="S54" s="340" t="s">
        <v>30</v>
      </c>
      <c r="T54" s="65"/>
      <c r="U54" s="19"/>
      <c r="V54" s="19"/>
      <c r="W54" s="19"/>
      <c r="AE54" s="66"/>
      <c r="AF54" s="69"/>
      <c r="AG54" s="69"/>
      <c r="AH54" s="69"/>
      <c r="AI54" s="69"/>
      <c r="AJ54" s="69"/>
      <c r="AK54" s="69"/>
    </row>
    <row r="55" spans="2:19" ht="15" customHeight="1">
      <c r="B55" s="110" t="s">
        <v>39</v>
      </c>
      <c r="C55" s="12"/>
      <c r="D55" s="12"/>
      <c r="E55" s="12"/>
      <c r="F55" s="341"/>
      <c r="G55" s="10"/>
      <c r="H55" s="10"/>
      <c r="I55" s="10"/>
      <c r="J55" s="10"/>
      <c r="K55" s="10"/>
      <c r="L55" s="10"/>
      <c r="M55" s="10"/>
      <c r="N55" s="341"/>
      <c r="O55" s="117"/>
      <c r="P55" s="10"/>
      <c r="Q55" s="10"/>
      <c r="R55" s="10"/>
      <c r="S55" s="341"/>
    </row>
    <row r="56" spans="2:19" ht="13.5">
      <c r="B56" s="103" t="s">
        <v>104</v>
      </c>
      <c r="C56" s="107" t="s">
        <v>13</v>
      </c>
      <c r="D56" s="82" t="s">
        <v>14</v>
      </c>
      <c r="E56" s="82" t="s">
        <v>0</v>
      </c>
      <c r="F56" s="343"/>
      <c r="G56" s="111" t="s">
        <v>17</v>
      </c>
      <c r="H56" s="34" t="s">
        <v>18</v>
      </c>
      <c r="I56" s="34" t="s">
        <v>6</v>
      </c>
      <c r="J56" s="34" t="s">
        <v>5</v>
      </c>
      <c r="K56" s="34" t="s">
        <v>1</v>
      </c>
      <c r="L56" s="45" t="s">
        <v>26</v>
      </c>
      <c r="M56" s="108" t="s">
        <v>27</v>
      </c>
      <c r="N56" s="343"/>
      <c r="O56" s="34" t="s">
        <v>3</v>
      </c>
      <c r="P56" s="111" t="s">
        <v>4</v>
      </c>
      <c r="Q56" s="106" t="s">
        <v>2</v>
      </c>
      <c r="R56" s="106" t="s">
        <v>19</v>
      </c>
      <c r="S56" s="343"/>
    </row>
    <row r="57" spans="2:33" ht="13.5">
      <c r="B57" s="16" t="s">
        <v>35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21"/>
      <c r="O57" s="21"/>
      <c r="P57" s="30"/>
      <c r="Q57" s="31"/>
      <c r="R57" s="35"/>
      <c r="S57" s="35"/>
      <c r="AE57" s="1"/>
      <c r="AF57" s="1"/>
      <c r="AG57" s="1"/>
    </row>
    <row r="58" spans="2:33" ht="13.5">
      <c r="B58" s="6" t="s">
        <v>25</v>
      </c>
      <c r="C58" s="328">
        <f>ROUND(B14*C155,6)</f>
        <v>0.144833</v>
      </c>
      <c r="D58" s="328">
        <f>ROUND(B14*C156,6)</f>
        <v>0.030291</v>
      </c>
      <c r="E58" s="328">
        <f>C157</f>
        <v>0.007946</v>
      </c>
      <c r="F58" s="364">
        <f>SUM(C58:E63)</f>
        <v>0.18307</v>
      </c>
      <c r="G58" s="362" t="s">
        <v>29</v>
      </c>
      <c r="H58" s="237">
        <v>0</v>
      </c>
      <c r="I58" s="360">
        <f>ROUND(B14*E169,6)</f>
        <v>0.042851</v>
      </c>
      <c r="J58" s="360">
        <f>C170</f>
        <v>0.001186</v>
      </c>
      <c r="K58" s="360">
        <f>C171</f>
        <v>0.000339</v>
      </c>
      <c r="L58" s="362" t="s">
        <v>29</v>
      </c>
      <c r="M58" s="362" t="s">
        <v>29</v>
      </c>
      <c r="N58" s="33">
        <f>H58+I58+J58+K58</f>
        <v>0.044376</v>
      </c>
      <c r="O58" s="360">
        <f>D175</f>
        <v>0.001336</v>
      </c>
      <c r="P58" s="368">
        <f>C176</f>
        <v>0.017236</v>
      </c>
      <c r="Q58" s="235">
        <f aca="true" t="shared" si="2" ref="Q58:Q63">C177</f>
        <v>0.0027</v>
      </c>
      <c r="R58" s="360">
        <f>C183</f>
        <v>0.0025640000000000003</v>
      </c>
      <c r="S58" s="24">
        <f>O58+P58+Q58+R58</f>
        <v>0.023836000000000003</v>
      </c>
      <c r="AE58" s="1"/>
      <c r="AF58" s="1"/>
      <c r="AG58" s="1"/>
    </row>
    <row r="59" spans="2:33" ht="13.5">
      <c r="B59" s="6" t="s">
        <v>7</v>
      </c>
      <c r="C59" s="328"/>
      <c r="D59" s="328"/>
      <c r="E59" s="328"/>
      <c r="F59" s="364"/>
      <c r="G59" s="362"/>
      <c r="H59" s="237">
        <f>E162</f>
        <v>0.083979</v>
      </c>
      <c r="I59" s="360"/>
      <c r="J59" s="360"/>
      <c r="K59" s="360"/>
      <c r="L59" s="362"/>
      <c r="M59" s="362"/>
      <c r="N59" s="33">
        <f>H59+I58+J58+K58</f>
        <v>0.128355</v>
      </c>
      <c r="O59" s="360"/>
      <c r="P59" s="368"/>
      <c r="Q59" s="235">
        <f t="shared" si="2"/>
        <v>0.0473</v>
      </c>
      <c r="R59" s="360"/>
      <c r="S59" s="24">
        <f>O58+P58+Q59+R58</f>
        <v>0.068436</v>
      </c>
      <c r="AE59" s="1"/>
      <c r="AF59" s="1"/>
      <c r="AG59" s="1"/>
    </row>
    <row r="60" spans="2:33" ht="13.5">
      <c r="B60" s="6" t="s">
        <v>8</v>
      </c>
      <c r="C60" s="328"/>
      <c r="D60" s="328"/>
      <c r="E60" s="328"/>
      <c r="F60" s="364"/>
      <c r="G60" s="362"/>
      <c r="H60" s="237">
        <f>E163</f>
        <v>0.076864</v>
      </c>
      <c r="I60" s="360"/>
      <c r="J60" s="360"/>
      <c r="K60" s="360"/>
      <c r="L60" s="362"/>
      <c r="M60" s="362"/>
      <c r="N60" s="33">
        <f>H60+I58+J58+K58</f>
        <v>0.12124000000000001</v>
      </c>
      <c r="O60" s="360"/>
      <c r="P60" s="368"/>
      <c r="Q60" s="235">
        <f t="shared" si="2"/>
        <v>0.0284</v>
      </c>
      <c r="R60" s="360"/>
      <c r="S60" s="24">
        <f>O58+P58+Q60+R58</f>
        <v>0.049536</v>
      </c>
      <c r="AE60" s="1"/>
      <c r="AF60" s="1"/>
      <c r="AG60" s="1"/>
    </row>
    <row r="61" spans="2:33" ht="13.5">
      <c r="B61" s="6" t="s">
        <v>9</v>
      </c>
      <c r="C61" s="328"/>
      <c r="D61" s="328"/>
      <c r="E61" s="328"/>
      <c r="F61" s="364"/>
      <c r="G61" s="362"/>
      <c r="H61" s="237">
        <f>E164</f>
        <v>0.077188</v>
      </c>
      <c r="I61" s="360"/>
      <c r="J61" s="360"/>
      <c r="K61" s="360"/>
      <c r="L61" s="362"/>
      <c r="M61" s="362"/>
      <c r="N61" s="33">
        <f>H61+I58+J58+K58</f>
        <v>0.12156400000000002</v>
      </c>
      <c r="O61" s="360"/>
      <c r="P61" s="368"/>
      <c r="Q61" s="235">
        <f t="shared" si="2"/>
        <v>0.023200000000000002</v>
      </c>
      <c r="R61" s="360"/>
      <c r="S61" s="24">
        <f>O58+P58+Q61+R58</f>
        <v>0.044336</v>
      </c>
      <c r="AE61" s="1"/>
      <c r="AF61" s="1"/>
      <c r="AG61" s="1"/>
    </row>
    <row r="62" spans="2:33" ht="13.5">
      <c r="B62" s="6" t="s">
        <v>10</v>
      </c>
      <c r="C62" s="328"/>
      <c r="D62" s="328"/>
      <c r="E62" s="328"/>
      <c r="F62" s="364"/>
      <c r="G62" s="362"/>
      <c r="H62" s="237">
        <f>E165</f>
        <v>0.057675</v>
      </c>
      <c r="I62" s="360"/>
      <c r="J62" s="360"/>
      <c r="K62" s="360"/>
      <c r="L62" s="362"/>
      <c r="M62" s="362"/>
      <c r="N62" s="33">
        <f>H62+I58+J58+K58</f>
        <v>0.10205100000000002</v>
      </c>
      <c r="O62" s="360"/>
      <c r="P62" s="368"/>
      <c r="Q62" s="235">
        <f t="shared" si="2"/>
        <v>0.016900000000000002</v>
      </c>
      <c r="R62" s="360"/>
      <c r="S62" s="24">
        <f>O58+P58+Q62+R58</f>
        <v>0.038036</v>
      </c>
      <c r="AE62" s="1"/>
      <c r="AF62" s="1"/>
      <c r="AG62" s="1"/>
    </row>
    <row r="63" spans="2:33" ht="13.5">
      <c r="B63" s="6" t="s">
        <v>11</v>
      </c>
      <c r="C63" s="329"/>
      <c r="D63" s="329"/>
      <c r="E63" s="329"/>
      <c r="F63" s="365"/>
      <c r="G63" s="363"/>
      <c r="H63" s="237">
        <f>E166</f>
        <v>0.029215</v>
      </c>
      <c r="I63" s="361"/>
      <c r="J63" s="361"/>
      <c r="K63" s="361"/>
      <c r="L63" s="363"/>
      <c r="M63" s="363"/>
      <c r="N63" s="33">
        <f>H63+I58+J58+K58</f>
        <v>0.07359100000000002</v>
      </c>
      <c r="O63" s="361"/>
      <c r="P63" s="369"/>
      <c r="Q63" s="236">
        <f t="shared" si="2"/>
        <v>0.0077</v>
      </c>
      <c r="R63" s="361"/>
      <c r="S63" s="24">
        <f>O58+P58+Q63+R58</f>
        <v>0.028836000000000004</v>
      </c>
      <c r="AE63" s="1"/>
      <c r="AF63" s="1"/>
      <c r="AG63" s="1"/>
    </row>
    <row r="64" spans="2:33" ht="13.5">
      <c r="B64" s="55" t="s">
        <v>34</v>
      </c>
      <c r="C64" s="48"/>
      <c r="D64" s="52"/>
      <c r="E64" s="48"/>
      <c r="F64" s="49"/>
      <c r="G64" s="70"/>
      <c r="H64" s="50"/>
      <c r="I64" s="53"/>
      <c r="J64" s="50"/>
      <c r="K64" s="50"/>
      <c r="L64" s="50"/>
      <c r="M64" s="50"/>
      <c r="N64" s="49"/>
      <c r="O64" s="49"/>
      <c r="P64" s="50"/>
      <c r="Q64" s="53"/>
      <c r="R64" s="36"/>
      <c r="S64" s="36"/>
      <c r="AE64" s="1"/>
      <c r="AF64" s="1"/>
      <c r="AG64" s="1"/>
    </row>
    <row r="65" spans="2:37" s="9" customFormat="1" ht="13.5">
      <c r="B65" s="56" t="s">
        <v>45</v>
      </c>
      <c r="C65" s="327" t="s">
        <v>29</v>
      </c>
      <c r="D65" s="327" t="s">
        <v>29</v>
      </c>
      <c r="E65" s="335">
        <f>E157</f>
        <v>83.55</v>
      </c>
      <c r="F65" s="356">
        <f>SUM(C65:E67)</f>
        <v>83.55</v>
      </c>
      <c r="G65" s="73">
        <f>E159</f>
        <v>62.31</v>
      </c>
      <c r="H65" s="327" t="s">
        <v>29</v>
      </c>
      <c r="I65" s="327" t="s">
        <v>29</v>
      </c>
      <c r="J65" s="327" t="s">
        <v>29</v>
      </c>
      <c r="K65" s="327" t="s">
        <v>29</v>
      </c>
      <c r="L65" s="358">
        <f>E172</f>
        <v>0</v>
      </c>
      <c r="M65" s="358">
        <f>E173</f>
        <v>0</v>
      </c>
      <c r="N65" s="57">
        <f>G65+L65+M65</f>
        <v>62.31</v>
      </c>
      <c r="O65" s="327" t="s">
        <v>29</v>
      </c>
      <c r="P65" s="327" t="s">
        <v>29</v>
      </c>
      <c r="Q65" s="358">
        <f>D178</f>
        <v>-27.01</v>
      </c>
      <c r="R65" s="327" t="s">
        <v>29</v>
      </c>
      <c r="S65" s="356">
        <f>Q65</f>
        <v>-27.01</v>
      </c>
      <c r="T65" s="51"/>
      <c r="AH65" s="39"/>
      <c r="AI65" s="39"/>
      <c r="AJ65" s="39"/>
      <c r="AK65" s="39"/>
    </row>
    <row r="66" spans="2:33" ht="13.5">
      <c r="B66" s="56" t="s">
        <v>23</v>
      </c>
      <c r="C66" s="328"/>
      <c r="D66" s="328"/>
      <c r="E66" s="335"/>
      <c r="F66" s="356"/>
      <c r="G66" s="73">
        <f>E160</f>
        <v>449.34</v>
      </c>
      <c r="H66" s="328"/>
      <c r="I66" s="328"/>
      <c r="J66" s="328"/>
      <c r="K66" s="328"/>
      <c r="L66" s="358"/>
      <c r="M66" s="358"/>
      <c r="N66" s="57">
        <f>G66+L65+M65</f>
        <v>449.34</v>
      </c>
      <c r="O66" s="328"/>
      <c r="P66" s="328"/>
      <c r="Q66" s="358"/>
      <c r="R66" s="328"/>
      <c r="S66" s="356"/>
      <c r="AE66" s="1"/>
      <c r="AF66" s="1"/>
      <c r="AG66" s="1"/>
    </row>
    <row r="67" spans="2:33" ht="13.5">
      <c r="B67" s="54" t="s">
        <v>24</v>
      </c>
      <c r="C67" s="329"/>
      <c r="D67" s="329"/>
      <c r="E67" s="336"/>
      <c r="F67" s="357"/>
      <c r="G67" s="74">
        <f>E161</f>
        <v>991.1899999999999</v>
      </c>
      <c r="H67" s="329"/>
      <c r="I67" s="329"/>
      <c r="J67" s="329"/>
      <c r="K67" s="329"/>
      <c r="L67" s="359"/>
      <c r="M67" s="359"/>
      <c r="N67" s="58">
        <f>G67+L65+M65</f>
        <v>991.1899999999999</v>
      </c>
      <c r="O67" s="329"/>
      <c r="P67" s="329"/>
      <c r="Q67" s="359"/>
      <c r="R67" s="329"/>
      <c r="S67" s="357"/>
      <c r="AE67" s="1"/>
      <c r="AF67" s="1"/>
      <c r="AG67" s="1"/>
    </row>
    <row r="68" spans="2:37" s="9" customFormat="1" ht="25.5" customHeight="1">
      <c r="B68" s="112" t="s">
        <v>38</v>
      </c>
      <c r="C68" s="332" t="s">
        <v>43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4"/>
      <c r="T68" s="113"/>
      <c r="U68" s="113"/>
      <c r="V68" s="113"/>
      <c r="W68" s="113"/>
      <c r="AE68" s="39"/>
      <c r="AF68" s="39"/>
      <c r="AG68" s="39"/>
      <c r="AH68" s="39"/>
      <c r="AI68" s="39"/>
      <c r="AJ68" s="39"/>
      <c r="AK68" s="39"/>
    </row>
    <row r="69" spans="2:33" ht="13.5">
      <c r="B69" s="71"/>
      <c r="C69" s="46"/>
      <c r="D69" s="46"/>
      <c r="E69" s="46"/>
      <c r="F69" s="47"/>
      <c r="G69" s="80"/>
      <c r="H69" s="80"/>
      <c r="I69" s="80"/>
      <c r="J69" s="80"/>
      <c r="K69" s="80"/>
      <c r="L69" s="80"/>
      <c r="M69" s="80"/>
      <c r="N69" s="47"/>
      <c r="O69" s="47"/>
      <c r="P69" s="80"/>
      <c r="Q69" s="80"/>
      <c r="R69" s="9"/>
      <c r="S69" s="9"/>
      <c r="AE69" s="1"/>
      <c r="AF69" s="1"/>
      <c r="AG69" s="1"/>
    </row>
    <row r="70" spans="2:19" ht="13.5"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2:19" ht="24" customHeight="1">
      <c r="B71" s="114" t="s">
        <v>54</v>
      </c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2:19" ht="12.75" customHeight="1">
      <c r="B72" s="105" t="s">
        <v>44</v>
      </c>
      <c r="C72" s="9"/>
      <c r="D72" s="9"/>
      <c r="E72" s="9"/>
      <c r="F72" s="340" t="s">
        <v>28</v>
      </c>
      <c r="G72" s="10"/>
      <c r="H72" s="10"/>
      <c r="I72" s="10"/>
      <c r="J72" s="10"/>
      <c r="K72" s="10"/>
      <c r="L72" s="10"/>
      <c r="M72" s="10"/>
      <c r="N72" s="340" t="s">
        <v>47</v>
      </c>
      <c r="O72" s="117"/>
      <c r="P72" s="10"/>
      <c r="Q72" s="10"/>
      <c r="R72" s="10"/>
      <c r="S72" s="340" t="s">
        <v>30</v>
      </c>
    </row>
    <row r="73" spans="2:19" ht="15" customHeight="1">
      <c r="B73" s="110" t="s">
        <v>40</v>
      </c>
      <c r="C73" s="12"/>
      <c r="D73" s="12"/>
      <c r="E73" s="12"/>
      <c r="F73" s="341"/>
      <c r="G73" s="10"/>
      <c r="H73" s="10"/>
      <c r="I73" s="10"/>
      <c r="J73" s="10"/>
      <c r="K73" s="10"/>
      <c r="L73" s="10"/>
      <c r="M73" s="10"/>
      <c r="N73" s="341"/>
      <c r="O73" s="117"/>
      <c r="P73" s="10"/>
      <c r="Q73" s="10"/>
      <c r="R73" s="10"/>
      <c r="S73" s="341"/>
    </row>
    <row r="74" spans="2:19" ht="13.5">
      <c r="B74" s="103" t="s">
        <v>104</v>
      </c>
      <c r="C74" s="107" t="s">
        <v>13</v>
      </c>
      <c r="D74" s="82" t="s">
        <v>14</v>
      </c>
      <c r="E74" s="82" t="s">
        <v>0</v>
      </c>
      <c r="F74" s="343"/>
      <c r="G74" s="111" t="s">
        <v>17</v>
      </c>
      <c r="H74" s="34" t="s">
        <v>18</v>
      </c>
      <c r="I74" s="34" t="s">
        <v>6</v>
      </c>
      <c r="J74" s="34" t="s">
        <v>5</v>
      </c>
      <c r="K74" s="34" t="s">
        <v>1</v>
      </c>
      <c r="L74" s="45" t="s">
        <v>26</v>
      </c>
      <c r="M74" s="108" t="s">
        <v>27</v>
      </c>
      <c r="N74" s="343"/>
      <c r="O74" s="34" t="s">
        <v>3</v>
      </c>
      <c r="P74" s="111" t="s">
        <v>4</v>
      </c>
      <c r="Q74" s="106" t="s">
        <v>2</v>
      </c>
      <c r="R74" s="106" t="s">
        <v>19</v>
      </c>
      <c r="S74" s="343"/>
    </row>
    <row r="75" spans="2:19" ht="13.5">
      <c r="B75" s="16" t="s">
        <v>35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21"/>
      <c r="O75" s="21"/>
      <c r="P75" s="30"/>
      <c r="Q75" s="31"/>
      <c r="R75" s="35"/>
      <c r="S75" s="35"/>
    </row>
    <row r="76" spans="2:19" ht="13.5">
      <c r="B76" s="6" t="s">
        <v>25</v>
      </c>
      <c r="C76" s="328">
        <f>ROUND(B14*C155,6)</f>
        <v>0.144833</v>
      </c>
      <c r="D76" s="328">
        <f>ROUND(B14*C156,6)</f>
        <v>0.030291</v>
      </c>
      <c r="E76" s="328">
        <f>C157</f>
        <v>0.007946</v>
      </c>
      <c r="F76" s="364">
        <f>SUM(C76:E81)</f>
        <v>0.18307</v>
      </c>
      <c r="G76" s="362" t="s">
        <v>29</v>
      </c>
      <c r="H76" s="237">
        <v>0</v>
      </c>
      <c r="I76" s="360">
        <f>ROUND(B14*F169,6)</f>
        <v>0.042851</v>
      </c>
      <c r="J76" s="360">
        <f>C170</f>
        <v>0.001186</v>
      </c>
      <c r="K76" s="360">
        <f>C171</f>
        <v>0.000339</v>
      </c>
      <c r="L76" s="362" t="s">
        <v>29</v>
      </c>
      <c r="M76" s="362" t="s">
        <v>29</v>
      </c>
      <c r="N76" s="33">
        <f>H76+I76+J76+K76</f>
        <v>0.044376</v>
      </c>
      <c r="O76" s="360">
        <f>D175</f>
        <v>0.001336</v>
      </c>
      <c r="P76" s="368">
        <f>C176</f>
        <v>0.017236</v>
      </c>
      <c r="Q76" s="235">
        <f aca="true" t="shared" si="3" ref="Q76:Q81">C177</f>
        <v>0.0027</v>
      </c>
      <c r="R76" s="360">
        <f>C183</f>
        <v>0.0025640000000000003</v>
      </c>
      <c r="S76" s="24">
        <f>O76+P76+Q76+R76</f>
        <v>0.023836000000000003</v>
      </c>
    </row>
    <row r="77" spans="2:19" ht="13.5">
      <c r="B77" s="6" t="s">
        <v>7</v>
      </c>
      <c r="C77" s="328"/>
      <c r="D77" s="328"/>
      <c r="E77" s="328"/>
      <c r="F77" s="364"/>
      <c r="G77" s="362"/>
      <c r="H77" s="237">
        <f>F162</f>
        <v>0.104114</v>
      </c>
      <c r="I77" s="360"/>
      <c r="J77" s="360"/>
      <c r="K77" s="360"/>
      <c r="L77" s="362"/>
      <c r="M77" s="362"/>
      <c r="N77" s="33">
        <f>H77+I76+J76+K76</f>
        <v>0.14849</v>
      </c>
      <c r="O77" s="360"/>
      <c r="P77" s="368"/>
      <c r="Q77" s="235">
        <f t="shared" si="3"/>
        <v>0.0473</v>
      </c>
      <c r="R77" s="360"/>
      <c r="S77" s="24">
        <f>O76+P76+Q77+R76</f>
        <v>0.068436</v>
      </c>
    </row>
    <row r="78" spans="2:19" ht="13.5">
      <c r="B78" s="6" t="s">
        <v>8</v>
      </c>
      <c r="C78" s="328"/>
      <c r="D78" s="328"/>
      <c r="E78" s="328"/>
      <c r="F78" s="364"/>
      <c r="G78" s="362"/>
      <c r="H78" s="237">
        <f>F163</f>
        <v>0.095293</v>
      </c>
      <c r="I78" s="360"/>
      <c r="J78" s="360"/>
      <c r="K78" s="360"/>
      <c r="L78" s="362"/>
      <c r="M78" s="362"/>
      <c r="N78" s="33">
        <f>H78+I76+J76+K76</f>
        <v>0.139669</v>
      </c>
      <c r="O78" s="360"/>
      <c r="P78" s="368"/>
      <c r="Q78" s="235">
        <f t="shared" si="3"/>
        <v>0.0284</v>
      </c>
      <c r="R78" s="360"/>
      <c r="S78" s="24">
        <f>O76+P76+Q78+R76</f>
        <v>0.049536</v>
      </c>
    </row>
    <row r="79" spans="2:19" ht="13.5">
      <c r="B79" s="6" t="s">
        <v>9</v>
      </c>
      <c r="C79" s="328"/>
      <c r="D79" s="328"/>
      <c r="E79" s="328"/>
      <c r="F79" s="364"/>
      <c r="G79" s="362"/>
      <c r="H79" s="237">
        <f>F164</f>
        <v>0.095694</v>
      </c>
      <c r="I79" s="360"/>
      <c r="J79" s="360"/>
      <c r="K79" s="360"/>
      <c r="L79" s="362"/>
      <c r="M79" s="362"/>
      <c r="N79" s="33">
        <f>H79+I76+J76+K76</f>
        <v>0.14007</v>
      </c>
      <c r="O79" s="360"/>
      <c r="P79" s="368"/>
      <c r="Q79" s="235">
        <f t="shared" si="3"/>
        <v>0.023200000000000002</v>
      </c>
      <c r="R79" s="360"/>
      <c r="S79" s="24">
        <f>O76+P76+Q79+R76</f>
        <v>0.044336</v>
      </c>
    </row>
    <row r="80" spans="2:19" ht="13.5">
      <c r="B80" s="6" t="s">
        <v>10</v>
      </c>
      <c r="C80" s="328"/>
      <c r="D80" s="328"/>
      <c r="E80" s="328"/>
      <c r="F80" s="364"/>
      <c r="G80" s="362"/>
      <c r="H80" s="237">
        <f>F165</f>
        <v>0.071503</v>
      </c>
      <c r="I80" s="360"/>
      <c r="J80" s="360"/>
      <c r="K80" s="360"/>
      <c r="L80" s="362"/>
      <c r="M80" s="362"/>
      <c r="N80" s="33">
        <f>H80+I76+J76+K76</f>
        <v>0.11587900000000001</v>
      </c>
      <c r="O80" s="360"/>
      <c r="P80" s="368"/>
      <c r="Q80" s="235">
        <f t="shared" si="3"/>
        <v>0.016900000000000002</v>
      </c>
      <c r="R80" s="360"/>
      <c r="S80" s="24">
        <f>O76+P76+Q80+R76</f>
        <v>0.038036</v>
      </c>
    </row>
    <row r="81" spans="2:19" ht="13.5">
      <c r="B81" s="6" t="s">
        <v>11</v>
      </c>
      <c r="C81" s="329"/>
      <c r="D81" s="329"/>
      <c r="E81" s="329"/>
      <c r="F81" s="365"/>
      <c r="G81" s="363"/>
      <c r="H81" s="237">
        <f>F166</f>
        <v>0.036219</v>
      </c>
      <c r="I81" s="361"/>
      <c r="J81" s="361"/>
      <c r="K81" s="361"/>
      <c r="L81" s="363"/>
      <c r="M81" s="363"/>
      <c r="N81" s="33">
        <f>H81+I76+J76+K76</f>
        <v>0.08059500000000001</v>
      </c>
      <c r="O81" s="361"/>
      <c r="P81" s="369"/>
      <c r="Q81" s="236">
        <f t="shared" si="3"/>
        <v>0.0077</v>
      </c>
      <c r="R81" s="361"/>
      <c r="S81" s="24">
        <f>O76+P76+Q81+R76</f>
        <v>0.028836000000000004</v>
      </c>
    </row>
    <row r="82" spans="2:19" ht="13.5">
      <c r="B82" s="55" t="s">
        <v>34</v>
      </c>
      <c r="C82" s="48"/>
      <c r="D82" s="52"/>
      <c r="E82" s="48"/>
      <c r="F82" s="49"/>
      <c r="G82" s="70"/>
      <c r="H82" s="50"/>
      <c r="I82" s="53"/>
      <c r="J82" s="50"/>
      <c r="K82" s="50"/>
      <c r="L82" s="50"/>
      <c r="M82" s="50"/>
      <c r="N82" s="49"/>
      <c r="O82" s="49"/>
      <c r="P82" s="50"/>
      <c r="Q82" s="53"/>
      <c r="R82" s="36"/>
      <c r="S82" s="36"/>
    </row>
    <row r="83" spans="2:37" s="9" customFormat="1" ht="13.5">
      <c r="B83" s="56" t="s">
        <v>45</v>
      </c>
      <c r="C83" s="327" t="s">
        <v>29</v>
      </c>
      <c r="D83" s="327" t="s">
        <v>29</v>
      </c>
      <c r="E83" s="335">
        <f>E157</f>
        <v>83.55</v>
      </c>
      <c r="F83" s="356">
        <f>SUM(C83:E85)</f>
        <v>83.55</v>
      </c>
      <c r="G83" s="73">
        <f>F159</f>
        <v>56.99</v>
      </c>
      <c r="H83" s="327" t="s">
        <v>29</v>
      </c>
      <c r="I83" s="327" t="s">
        <v>29</v>
      </c>
      <c r="J83" s="327" t="s">
        <v>29</v>
      </c>
      <c r="K83" s="327" t="s">
        <v>29</v>
      </c>
      <c r="L83" s="358">
        <f>F172</f>
        <v>0</v>
      </c>
      <c r="M83" s="358">
        <f>F173</f>
        <v>0</v>
      </c>
      <c r="N83" s="57">
        <f>G83+L83+M83</f>
        <v>56.99</v>
      </c>
      <c r="O83" s="327" t="s">
        <v>29</v>
      </c>
      <c r="P83" s="327" t="s">
        <v>29</v>
      </c>
      <c r="Q83" s="358">
        <f>D178</f>
        <v>-27.01</v>
      </c>
      <c r="R83" s="327" t="s">
        <v>29</v>
      </c>
      <c r="S83" s="356">
        <f>Q83</f>
        <v>-27.01</v>
      </c>
      <c r="T83" s="51"/>
      <c r="AE83" s="39"/>
      <c r="AF83" s="39"/>
      <c r="AG83" s="39"/>
      <c r="AH83" s="39"/>
      <c r="AI83" s="39"/>
      <c r="AJ83" s="39"/>
      <c r="AK83" s="39"/>
    </row>
    <row r="84" spans="2:19" ht="13.5">
      <c r="B84" s="56" t="s">
        <v>23</v>
      </c>
      <c r="C84" s="328"/>
      <c r="D84" s="328"/>
      <c r="E84" s="335"/>
      <c r="F84" s="356"/>
      <c r="G84" s="73">
        <f>F160</f>
        <v>406.59</v>
      </c>
      <c r="H84" s="328"/>
      <c r="I84" s="328"/>
      <c r="J84" s="328"/>
      <c r="K84" s="328"/>
      <c r="L84" s="358"/>
      <c r="M84" s="358"/>
      <c r="N84" s="57">
        <f>G84+L83+M83</f>
        <v>406.59</v>
      </c>
      <c r="O84" s="328"/>
      <c r="P84" s="328"/>
      <c r="Q84" s="358"/>
      <c r="R84" s="328"/>
      <c r="S84" s="356"/>
    </row>
    <row r="85" spans="2:19" ht="13.5">
      <c r="B85" s="54" t="s">
        <v>24</v>
      </c>
      <c r="C85" s="329"/>
      <c r="D85" s="329"/>
      <c r="E85" s="336"/>
      <c r="F85" s="357"/>
      <c r="G85" s="74">
        <f>F161</f>
        <v>922.65</v>
      </c>
      <c r="H85" s="329"/>
      <c r="I85" s="329"/>
      <c r="J85" s="329"/>
      <c r="K85" s="329"/>
      <c r="L85" s="359"/>
      <c r="M85" s="359"/>
      <c r="N85" s="58">
        <f>G85+L83+M83</f>
        <v>922.65</v>
      </c>
      <c r="O85" s="329"/>
      <c r="P85" s="329"/>
      <c r="Q85" s="359"/>
      <c r="R85" s="329"/>
      <c r="S85" s="357"/>
    </row>
    <row r="86" spans="2:37" s="9" customFormat="1" ht="25.5" customHeight="1">
      <c r="B86" s="112" t="s">
        <v>38</v>
      </c>
      <c r="C86" s="332" t="s">
        <v>43</v>
      </c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4"/>
      <c r="T86" s="113"/>
      <c r="U86" s="113"/>
      <c r="V86" s="113"/>
      <c r="W86" s="113"/>
      <c r="AE86" s="39"/>
      <c r="AF86" s="39"/>
      <c r="AG86" s="39"/>
      <c r="AH86" s="39"/>
      <c r="AI86" s="39"/>
      <c r="AJ86" s="39"/>
      <c r="AK86" s="39"/>
    </row>
    <row r="87" spans="2:19" ht="13.5">
      <c r="B87" s="71"/>
      <c r="C87" s="46"/>
      <c r="D87" s="46"/>
      <c r="E87" s="46"/>
      <c r="F87" s="47"/>
      <c r="G87" s="80"/>
      <c r="H87" s="80"/>
      <c r="I87" s="80"/>
      <c r="J87" s="80"/>
      <c r="K87" s="80"/>
      <c r="L87" s="80"/>
      <c r="M87" s="80"/>
      <c r="N87" s="47"/>
      <c r="O87" s="47"/>
      <c r="P87" s="80"/>
      <c r="Q87" s="80"/>
      <c r="R87" s="9"/>
      <c r="S87" s="9"/>
    </row>
    <row r="88" spans="2:19" ht="13.5"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2:19" ht="24" customHeight="1">
      <c r="B89" s="114" t="s">
        <v>55</v>
      </c>
      <c r="C89" s="12"/>
      <c r="D89" s="12"/>
      <c r="E89" s="1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2:22" ht="15" customHeight="1">
      <c r="B90" s="105" t="s">
        <v>44</v>
      </c>
      <c r="C90" s="12"/>
      <c r="D90" s="12"/>
      <c r="E90" s="12"/>
      <c r="F90" s="340" t="s">
        <v>28</v>
      </c>
      <c r="G90" s="10"/>
      <c r="H90" s="10"/>
      <c r="I90" s="10"/>
      <c r="J90" s="10"/>
      <c r="K90" s="10"/>
      <c r="L90" s="10"/>
      <c r="M90" s="10"/>
      <c r="N90" s="340" t="s">
        <v>47</v>
      </c>
      <c r="O90" s="117"/>
      <c r="P90" s="10"/>
      <c r="Q90" s="10"/>
      <c r="R90" s="10"/>
      <c r="S90" s="340" t="s">
        <v>30</v>
      </c>
      <c r="T90" s="153"/>
      <c r="U90" s="19"/>
      <c r="V90" s="19"/>
    </row>
    <row r="91" spans="2:22" ht="15" customHeight="1">
      <c r="B91" s="115" t="s">
        <v>41</v>
      </c>
      <c r="C91" s="12"/>
      <c r="D91" s="12"/>
      <c r="E91" s="12"/>
      <c r="F91" s="341"/>
      <c r="G91" s="10"/>
      <c r="H91" s="10"/>
      <c r="I91" s="10"/>
      <c r="J91" s="10"/>
      <c r="K91" s="10"/>
      <c r="L91" s="10"/>
      <c r="M91" s="10"/>
      <c r="N91" s="341"/>
      <c r="O91" s="117"/>
      <c r="P91" s="10"/>
      <c r="Q91" s="10"/>
      <c r="R91" s="10"/>
      <c r="S91" s="341"/>
      <c r="T91" s="154"/>
      <c r="U91" s="19"/>
      <c r="V91" s="19"/>
    </row>
    <row r="92" spans="2:22" ht="13.5">
      <c r="B92" s="103" t="s">
        <v>104</v>
      </c>
      <c r="C92" s="107" t="s">
        <v>13</v>
      </c>
      <c r="D92" s="82" t="s">
        <v>14</v>
      </c>
      <c r="E92" s="82" t="s">
        <v>0</v>
      </c>
      <c r="F92" s="343"/>
      <c r="G92" s="111" t="s">
        <v>17</v>
      </c>
      <c r="H92" s="34" t="s">
        <v>18</v>
      </c>
      <c r="I92" s="34" t="s">
        <v>6</v>
      </c>
      <c r="J92" s="34" t="s">
        <v>5</v>
      </c>
      <c r="K92" s="34" t="s">
        <v>1</v>
      </c>
      <c r="L92" s="45" t="s">
        <v>26</v>
      </c>
      <c r="M92" s="108" t="s">
        <v>27</v>
      </c>
      <c r="N92" s="343"/>
      <c r="O92" s="111" t="s">
        <v>3</v>
      </c>
      <c r="P92" s="111" t="s">
        <v>4</v>
      </c>
      <c r="Q92" s="34" t="s">
        <v>2</v>
      </c>
      <c r="R92" s="106" t="s">
        <v>19</v>
      </c>
      <c r="S92" s="343"/>
      <c r="T92" s="65"/>
      <c r="U92" s="19"/>
      <c r="V92" s="19"/>
    </row>
    <row r="93" spans="2:22" ht="13.5">
      <c r="B93" s="16" t="s">
        <v>35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21"/>
      <c r="O93" s="21"/>
      <c r="P93" s="31"/>
      <c r="Q93" s="31"/>
      <c r="R93" s="35"/>
      <c r="S93" s="35"/>
      <c r="T93" s="153"/>
      <c r="U93" s="155"/>
      <c r="V93" s="19"/>
    </row>
    <row r="94" spans="2:22" ht="13.5">
      <c r="B94" s="6" t="s">
        <v>25</v>
      </c>
      <c r="C94" s="328">
        <f>ROUND(B14*C155,6)</f>
        <v>0.144833</v>
      </c>
      <c r="D94" s="328">
        <f>ROUND(B14*C156,6)</f>
        <v>0.030291</v>
      </c>
      <c r="E94" s="328">
        <f>C157</f>
        <v>0.007946</v>
      </c>
      <c r="F94" s="364">
        <f>SUM(C94:E99)</f>
        <v>0.18307</v>
      </c>
      <c r="G94" s="362" t="s">
        <v>29</v>
      </c>
      <c r="H94" s="235">
        <v>0</v>
      </c>
      <c r="I94" s="360">
        <f>ROUND(B14*G169,6)</f>
        <v>0.042851</v>
      </c>
      <c r="J94" s="360">
        <f>C170</f>
        <v>0.001186</v>
      </c>
      <c r="K94" s="360">
        <f>C171</f>
        <v>0.000339</v>
      </c>
      <c r="L94" s="362" t="s">
        <v>29</v>
      </c>
      <c r="M94" s="362" t="s">
        <v>29</v>
      </c>
      <c r="N94" s="33">
        <f>H94+I94+J94+K94</f>
        <v>0.044376</v>
      </c>
      <c r="O94" s="360">
        <f>D175</f>
        <v>0.001336</v>
      </c>
      <c r="P94" s="360">
        <f>C176</f>
        <v>0.017236</v>
      </c>
      <c r="Q94" s="235">
        <f aca="true" t="shared" si="4" ref="Q94:Q99">C177</f>
        <v>0.0027</v>
      </c>
      <c r="R94" s="360">
        <f>C183</f>
        <v>0.0025640000000000003</v>
      </c>
      <c r="S94" s="24">
        <f>O94+P94+Q94+R94</f>
        <v>0.023836000000000003</v>
      </c>
      <c r="T94" s="154"/>
      <c r="U94" s="156"/>
      <c r="V94" s="19"/>
    </row>
    <row r="95" spans="2:22" ht="13.5">
      <c r="B95" s="6" t="s">
        <v>7</v>
      </c>
      <c r="C95" s="328"/>
      <c r="D95" s="328"/>
      <c r="E95" s="328"/>
      <c r="F95" s="364"/>
      <c r="G95" s="362"/>
      <c r="H95" s="235">
        <f>G162</f>
        <v>0.139945</v>
      </c>
      <c r="I95" s="360"/>
      <c r="J95" s="360"/>
      <c r="K95" s="360"/>
      <c r="L95" s="362"/>
      <c r="M95" s="362"/>
      <c r="N95" s="33">
        <f>H95+I94+J94+K94</f>
        <v>0.184321</v>
      </c>
      <c r="O95" s="360"/>
      <c r="P95" s="360"/>
      <c r="Q95" s="235">
        <f t="shared" si="4"/>
        <v>0.0473</v>
      </c>
      <c r="R95" s="360"/>
      <c r="S95" s="24">
        <f>O94+P94+Q95+R94</f>
        <v>0.068436</v>
      </c>
      <c r="T95" s="154"/>
      <c r="U95" s="156"/>
      <c r="V95" s="19"/>
    </row>
    <row r="96" spans="2:22" ht="13.5">
      <c r="B96" s="6" t="s">
        <v>8</v>
      </c>
      <c r="C96" s="328"/>
      <c r="D96" s="328"/>
      <c r="E96" s="328"/>
      <c r="F96" s="364"/>
      <c r="G96" s="362"/>
      <c r="H96" s="235">
        <f>G163</f>
        <v>0.128088</v>
      </c>
      <c r="I96" s="360"/>
      <c r="J96" s="360"/>
      <c r="K96" s="360"/>
      <c r="L96" s="362"/>
      <c r="M96" s="362"/>
      <c r="N96" s="33">
        <f>H96+I94+J94+K94</f>
        <v>0.172464</v>
      </c>
      <c r="O96" s="360"/>
      <c r="P96" s="360"/>
      <c r="Q96" s="235">
        <f t="shared" si="4"/>
        <v>0.0284</v>
      </c>
      <c r="R96" s="360"/>
      <c r="S96" s="24">
        <f>O94+P94+Q96+R94</f>
        <v>0.049536</v>
      </c>
      <c r="T96" s="154"/>
      <c r="U96" s="156"/>
      <c r="V96" s="19"/>
    </row>
    <row r="97" spans="2:22" ht="13.5">
      <c r="B97" s="6" t="s">
        <v>9</v>
      </c>
      <c r="C97" s="328"/>
      <c r="D97" s="328"/>
      <c r="E97" s="328"/>
      <c r="F97" s="364"/>
      <c r="G97" s="362"/>
      <c r="H97" s="235">
        <f>G164</f>
        <v>0.128627</v>
      </c>
      <c r="I97" s="360"/>
      <c r="J97" s="360"/>
      <c r="K97" s="360"/>
      <c r="L97" s="362"/>
      <c r="M97" s="362"/>
      <c r="N97" s="33">
        <f>H97+I94+J94+K94</f>
        <v>0.173003</v>
      </c>
      <c r="O97" s="360"/>
      <c r="P97" s="360"/>
      <c r="Q97" s="235">
        <f t="shared" si="4"/>
        <v>0.023200000000000002</v>
      </c>
      <c r="R97" s="360"/>
      <c r="S97" s="24">
        <f>O94+P94+Q97+R94</f>
        <v>0.044336</v>
      </c>
      <c r="T97" s="154"/>
      <c r="U97" s="156"/>
      <c r="V97" s="19"/>
    </row>
    <row r="98" spans="2:22" ht="13.5">
      <c r="B98" s="6" t="s">
        <v>10</v>
      </c>
      <c r="C98" s="328"/>
      <c r="D98" s="328"/>
      <c r="E98" s="328"/>
      <c r="F98" s="364"/>
      <c r="G98" s="362"/>
      <c r="H98" s="235">
        <f>G165</f>
        <v>0.096111</v>
      </c>
      <c r="I98" s="360"/>
      <c r="J98" s="360"/>
      <c r="K98" s="360"/>
      <c r="L98" s="362"/>
      <c r="M98" s="362"/>
      <c r="N98" s="33">
        <f>H98+I94+J94+K94</f>
        <v>0.140487</v>
      </c>
      <c r="O98" s="360"/>
      <c r="P98" s="360"/>
      <c r="Q98" s="235">
        <f t="shared" si="4"/>
        <v>0.016900000000000002</v>
      </c>
      <c r="R98" s="360"/>
      <c r="S98" s="24">
        <f>O94+P94+Q98+R94</f>
        <v>0.038036</v>
      </c>
      <c r="T98" s="154"/>
      <c r="U98" s="156"/>
      <c r="V98" s="19"/>
    </row>
    <row r="99" spans="2:22" ht="13.5">
      <c r="B99" s="6" t="s">
        <v>11</v>
      </c>
      <c r="C99" s="329"/>
      <c r="D99" s="329"/>
      <c r="E99" s="329"/>
      <c r="F99" s="365"/>
      <c r="G99" s="363"/>
      <c r="H99" s="235">
        <f>G166</f>
        <v>0.048684</v>
      </c>
      <c r="I99" s="361"/>
      <c r="J99" s="361"/>
      <c r="K99" s="361"/>
      <c r="L99" s="363"/>
      <c r="M99" s="363"/>
      <c r="N99" s="33">
        <f>H99+I94+J94+K94</f>
        <v>0.09306000000000002</v>
      </c>
      <c r="O99" s="361"/>
      <c r="P99" s="361"/>
      <c r="Q99" s="235">
        <f t="shared" si="4"/>
        <v>0.0077</v>
      </c>
      <c r="R99" s="361"/>
      <c r="S99" s="24">
        <f>O94+P94+Q99+R94</f>
        <v>0.028836000000000004</v>
      </c>
      <c r="T99" s="157"/>
      <c r="U99" s="158"/>
      <c r="V99" s="19"/>
    </row>
    <row r="100" spans="2:22" ht="13.5">
      <c r="B100" s="55" t="s">
        <v>34</v>
      </c>
      <c r="C100" s="48"/>
      <c r="D100" s="52"/>
      <c r="E100" s="48"/>
      <c r="F100" s="49"/>
      <c r="G100" s="70"/>
      <c r="H100" s="50"/>
      <c r="I100" s="53"/>
      <c r="J100" s="50"/>
      <c r="K100" s="50"/>
      <c r="L100" s="50"/>
      <c r="M100" s="50"/>
      <c r="N100" s="49"/>
      <c r="O100" s="49"/>
      <c r="P100" s="50"/>
      <c r="Q100" s="53"/>
      <c r="R100" s="36"/>
      <c r="S100" s="36"/>
      <c r="T100" s="65"/>
      <c r="U100" s="19"/>
      <c r="V100" s="19"/>
    </row>
    <row r="101" spans="2:37" s="9" customFormat="1" ht="13.5">
      <c r="B101" s="56" t="s">
        <v>45</v>
      </c>
      <c r="C101" s="327" t="s">
        <v>29</v>
      </c>
      <c r="D101" s="327" t="s">
        <v>29</v>
      </c>
      <c r="E101" s="335">
        <f>E157</f>
        <v>83.55</v>
      </c>
      <c r="F101" s="356">
        <f>SUM(C101:E103)</f>
        <v>83.55</v>
      </c>
      <c r="G101" s="73">
        <f>G159</f>
        <v>73.02000000000001</v>
      </c>
      <c r="H101" s="327" t="s">
        <v>29</v>
      </c>
      <c r="I101" s="327" t="s">
        <v>29</v>
      </c>
      <c r="J101" s="327" t="s">
        <v>29</v>
      </c>
      <c r="K101" s="327" t="s">
        <v>29</v>
      </c>
      <c r="L101" s="358">
        <f>G172</f>
        <v>0</v>
      </c>
      <c r="M101" s="358">
        <f>G173</f>
        <v>0</v>
      </c>
      <c r="N101" s="57">
        <f>G101+L101+M101</f>
        <v>73.02000000000001</v>
      </c>
      <c r="O101" s="327" t="s">
        <v>29</v>
      </c>
      <c r="P101" s="327" t="s">
        <v>29</v>
      </c>
      <c r="Q101" s="358">
        <f>D178</f>
        <v>-27.01</v>
      </c>
      <c r="R101" s="327" t="s">
        <v>29</v>
      </c>
      <c r="S101" s="356">
        <f>Q101</f>
        <v>-27.01</v>
      </c>
      <c r="T101" s="159"/>
      <c r="U101" s="160"/>
      <c r="V101" s="19"/>
      <c r="AE101" s="39"/>
      <c r="AF101" s="39"/>
      <c r="AG101" s="39"/>
      <c r="AH101" s="39"/>
      <c r="AI101" s="39"/>
      <c r="AJ101" s="39"/>
      <c r="AK101" s="39"/>
    </row>
    <row r="102" spans="2:22" ht="13.5">
      <c r="B102" s="56" t="s">
        <v>23</v>
      </c>
      <c r="C102" s="328"/>
      <c r="D102" s="328"/>
      <c r="E102" s="335"/>
      <c r="F102" s="356"/>
      <c r="G102" s="73">
        <f>G160</f>
        <v>545.0000000000001</v>
      </c>
      <c r="H102" s="328"/>
      <c r="I102" s="328"/>
      <c r="J102" s="328"/>
      <c r="K102" s="328"/>
      <c r="L102" s="358"/>
      <c r="M102" s="358"/>
      <c r="N102" s="57">
        <f>G102+L101+M101</f>
        <v>545.0000000000001</v>
      </c>
      <c r="O102" s="328"/>
      <c r="P102" s="328"/>
      <c r="Q102" s="358"/>
      <c r="R102" s="328"/>
      <c r="S102" s="356"/>
      <c r="T102" s="159"/>
      <c r="U102" s="160"/>
      <c r="V102" s="19"/>
    </row>
    <row r="103" spans="2:22" ht="13.5">
      <c r="B103" s="54" t="s">
        <v>24</v>
      </c>
      <c r="C103" s="329"/>
      <c r="D103" s="329"/>
      <c r="E103" s="336"/>
      <c r="F103" s="357"/>
      <c r="G103" s="74">
        <f>G161</f>
        <v>1189.03</v>
      </c>
      <c r="H103" s="329"/>
      <c r="I103" s="329"/>
      <c r="J103" s="329"/>
      <c r="K103" s="329"/>
      <c r="L103" s="359"/>
      <c r="M103" s="359"/>
      <c r="N103" s="58">
        <f>G103+L101+M101</f>
        <v>1189.03</v>
      </c>
      <c r="O103" s="329"/>
      <c r="P103" s="329"/>
      <c r="Q103" s="359"/>
      <c r="R103" s="329"/>
      <c r="S103" s="357"/>
      <c r="T103" s="159"/>
      <c r="U103" s="160"/>
      <c r="V103" s="19"/>
    </row>
    <row r="104" spans="2:37" s="9" customFormat="1" ht="25.5" customHeight="1">
      <c r="B104" s="112" t="s">
        <v>38</v>
      </c>
      <c r="C104" s="332" t="s">
        <v>43</v>
      </c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4"/>
      <c r="T104" s="113"/>
      <c r="U104" s="113"/>
      <c r="V104" s="113"/>
      <c r="W104" s="113"/>
      <c r="AE104" s="39"/>
      <c r="AF104" s="39"/>
      <c r="AG104" s="39"/>
      <c r="AH104" s="39"/>
      <c r="AI104" s="39"/>
      <c r="AJ104" s="39"/>
      <c r="AK104" s="39"/>
    </row>
    <row r="105" spans="2:19" ht="13.5">
      <c r="B105" s="71"/>
      <c r="C105" s="46"/>
      <c r="D105" s="46"/>
      <c r="E105" s="46"/>
      <c r="F105" s="47"/>
      <c r="G105" s="80"/>
      <c r="H105" s="80"/>
      <c r="I105" s="80"/>
      <c r="J105" s="80"/>
      <c r="K105" s="80"/>
      <c r="L105" s="80"/>
      <c r="M105" s="80"/>
      <c r="N105" s="47"/>
      <c r="O105" s="47"/>
      <c r="P105" s="80"/>
      <c r="Q105" s="80"/>
      <c r="R105" s="9"/>
      <c r="S105" s="9"/>
    </row>
    <row r="106" spans="2:19" ht="13.5"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2:19" ht="24" customHeight="1">
      <c r="B107" s="114" t="s">
        <v>56</v>
      </c>
      <c r="C107" s="12"/>
      <c r="D107" s="12"/>
      <c r="E107" s="1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2:19" ht="15" customHeight="1">
      <c r="B108" s="105" t="s">
        <v>44</v>
      </c>
      <c r="C108" s="12"/>
      <c r="D108" s="12"/>
      <c r="E108" s="12"/>
      <c r="F108" s="340" t="s">
        <v>28</v>
      </c>
      <c r="G108" s="10"/>
      <c r="H108" s="10"/>
      <c r="I108" s="10"/>
      <c r="J108" s="10"/>
      <c r="K108" s="10"/>
      <c r="L108" s="10"/>
      <c r="M108" s="10"/>
      <c r="N108" s="340" t="s">
        <v>47</v>
      </c>
      <c r="O108" s="117"/>
      <c r="P108" s="10"/>
      <c r="Q108" s="10"/>
      <c r="R108" s="10"/>
      <c r="S108" s="340" t="s">
        <v>30</v>
      </c>
    </row>
    <row r="109" spans="2:19" ht="15" customHeight="1">
      <c r="B109" s="115" t="s">
        <v>42</v>
      </c>
      <c r="C109" s="12"/>
      <c r="D109" s="12"/>
      <c r="E109" s="12"/>
      <c r="F109" s="341"/>
      <c r="G109" s="10"/>
      <c r="H109" s="10"/>
      <c r="I109" s="10"/>
      <c r="J109" s="10"/>
      <c r="K109" s="10"/>
      <c r="L109" s="10"/>
      <c r="M109" s="10"/>
      <c r="N109" s="341"/>
      <c r="O109" s="117"/>
      <c r="P109" s="10"/>
      <c r="Q109" s="10"/>
      <c r="R109" s="10"/>
      <c r="S109" s="341"/>
    </row>
    <row r="110" spans="2:19" ht="13.5">
      <c r="B110" s="103" t="s">
        <v>104</v>
      </c>
      <c r="C110" s="82" t="s">
        <v>13</v>
      </c>
      <c r="D110" s="82" t="s">
        <v>14</v>
      </c>
      <c r="E110" s="82" t="s">
        <v>0</v>
      </c>
      <c r="F110" s="343"/>
      <c r="G110" s="111" t="s">
        <v>17</v>
      </c>
      <c r="H110" s="34" t="s">
        <v>18</v>
      </c>
      <c r="I110" s="34" t="s">
        <v>6</v>
      </c>
      <c r="J110" s="34" t="s">
        <v>5</v>
      </c>
      <c r="K110" s="34" t="s">
        <v>1</v>
      </c>
      <c r="L110" s="45" t="s">
        <v>26</v>
      </c>
      <c r="M110" s="108" t="s">
        <v>27</v>
      </c>
      <c r="N110" s="343"/>
      <c r="O110" s="34" t="s">
        <v>3</v>
      </c>
      <c r="P110" s="111" t="s">
        <v>4</v>
      </c>
      <c r="Q110" s="34" t="s">
        <v>2</v>
      </c>
      <c r="R110" s="106" t="s">
        <v>19</v>
      </c>
      <c r="S110" s="343"/>
    </row>
    <row r="111" spans="2:19" ht="13.5">
      <c r="B111" s="16" t="s">
        <v>35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31"/>
      <c r="N111" s="21"/>
      <c r="O111" s="21"/>
      <c r="P111" s="30"/>
      <c r="Q111" s="31"/>
      <c r="R111" s="36"/>
      <c r="S111" s="36"/>
    </row>
    <row r="112" spans="2:19" ht="13.5">
      <c r="B112" s="6" t="s">
        <v>25</v>
      </c>
      <c r="C112" s="328">
        <f>ROUND(B14*C155,6)</f>
        <v>0.144833</v>
      </c>
      <c r="D112" s="328">
        <f>ROUND(B14*C156,6)</f>
        <v>0.030291</v>
      </c>
      <c r="E112" s="328">
        <f>C157</f>
        <v>0.007946</v>
      </c>
      <c r="F112" s="364">
        <f>SUM(C112:E117)</f>
        <v>0.18307</v>
      </c>
      <c r="G112" s="362" t="s">
        <v>29</v>
      </c>
      <c r="H112" s="237">
        <v>0</v>
      </c>
      <c r="I112" s="360">
        <f>ROUND(B14*H169,6)</f>
        <v>0.042851</v>
      </c>
      <c r="J112" s="360">
        <f>C170</f>
        <v>0.001186</v>
      </c>
      <c r="K112" s="360">
        <f>C171</f>
        <v>0.000339</v>
      </c>
      <c r="L112" s="362" t="s">
        <v>29</v>
      </c>
      <c r="M112" s="362" t="s">
        <v>29</v>
      </c>
      <c r="N112" s="33">
        <f>H112+I112+J112+K112</f>
        <v>0.044376</v>
      </c>
      <c r="O112" s="360">
        <f>D175</f>
        <v>0.001336</v>
      </c>
      <c r="P112" s="368">
        <f>C176</f>
        <v>0.017236</v>
      </c>
      <c r="Q112" s="235">
        <f aca="true" t="shared" si="5" ref="Q112:Q117">C177</f>
        <v>0.0027</v>
      </c>
      <c r="R112" s="360">
        <f>C183</f>
        <v>0.0025640000000000003</v>
      </c>
      <c r="S112" s="33">
        <f>O112+P112+Q112+R112</f>
        <v>0.023836000000000003</v>
      </c>
    </row>
    <row r="113" spans="2:19" ht="13.5">
      <c r="B113" s="6" t="s">
        <v>7</v>
      </c>
      <c r="C113" s="328"/>
      <c r="D113" s="328"/>
      <c r="E113" s="328"/>
      <c r="F113" s="364"/>
      <c r="G113" s="362"/>
      <c r="H113" s="237">
        <f>H162</f>
        <v>0.187412</v>
      </c>
      <c r="I113" s="360"/>
      <c r="J113" s="360"/>
      <c r="K113" s="360"/>
      <c r="L113" s="362"/>
      <c r="M113" s="362"/>
      <c r="N113" s="33">
        <f>H113+I112+J112+K112</f>
        <v>0.231788</v>
      </c>
      <c r="O113" s="360"/>
      <c r="P113" s="368"/>
      <c r="Q113" s="235">
        <f t="shared" si="5"/>
        <v>0.0473</v>
      </c>
      <c r="R113" s="360"/>
      <c r="S113" s="33">
        <f>O112+P112+Q113+R112</f>
        <v>0.068436</v>
      </c>
    </row>
    <row r="114" spans="2:19" ht="13.5">
      <c r="B114" s="6" t="s">
        <v>8</v>
      </c>
      <c r="C114" s="328"/>
      <c r="D114" s="328"/>
      <c r="E114" s="328"/>
      <c r="F114" s="364"/>
      <c r="G114" s="362"/>
      <c r="H114" s="237">
        <f>H163</f>
        <v>0.171533</v>
      </c>
      <c r="I114" s="360"/>
      <c r="J114" s="360"/>
      <c r="K114" s="360"/>
      <c r="L114" s="362"/>
      <c r="M114" s="362"/>
      <c r="N114" s="33">
        <f>H114+I112+J112+K112</f>
        <v>0.215909</v>
      </c>
      <c r="O114" s="360"/>
      <c r="P114" s="368"/>
      <c r="Q114" s="235">
        <f t="shared" si="5"/>
        <v>0.0284</v>
      </c>
      <c r="R114" s="360"/>
      <c r="S114" s="33">
        <f>O112+P112+Q114+R112</f>
        <v>0.049536</v>
      </c>
    </row>
    <row r="115" spans="2:19" ht="13.5">
      <c r="B115" s="6" t="s">
        <v>9</v>
      </c>
      <c r="C115" s="328"/>
      <c r="D115" s="328"/>
      <c r="E115" s="328"/>
      <c r="F115" s="364"/>
      <c r="G115" s="362"/>
      <c r="H115" s="237">
        <f>H164</f>
        <v>0.172255</v>
      </c>
      <c r="I115" s="360"/>
      <c r="J115" s="360"/>
      <c r="K115" s="360"/>
      <c r="L115" s="362"/>
      <c r="M115" s="362"/>
      <c r="N115" s="33">
        <f>H115+I112+J112+K112</f>
        <v>0.216631</v>
      </c>
      <c r="O115" s="360"/>
      <c r="P115" s="368"/>
      <c r="Q115" s="235">
        <f t="shared" si="5"/>
        <v>0.023200000000000002</v>
      </c>
      <c r="R115" s="360"/>
      <c r="S115" s="33">
        <f>O112+P112+Q115+R112</f>
        <v>0.044336</v>
      </c>
    </row>
    <row r="116" spans="2:19" ht="13.5">
      <c r="B116" s="6" t="s">
        <v>10</v>
      </c>
      <c r="C116" s="328"/>
      <c r="D116" s="328"/>
      <c r="E116" s="328"/>
      <c r="F116" s="364"/>
      <c r="G116" s="362"/>
      <c r="H116" s="237">
        <f>H165</f>
        <v>0.12871</v>
      </c>
      <c r="I116" s="360"/>
      <c r="J116" s="360"/>
      <c r="K116" s="360"/>
      <c r="L116" s="362"/>
      <c r="M116" s="362"/>
      <c r="N116" s="33">
        <f>H116+I112+J112+K112</f>
        <v>0.173086</v>
      </c>
      <c r="O116" s="360"/>
      <c r="P116" s="368"/>
      <c r="Q116" s="235">
        <f t="shared" si="5"/>
        <v>0.016900000000000002</v>
      </c>
      <c r="R116" s="360"/>
      <c r="S116" s="33">
        <f>O112+P112+Q116+R112</f>
        <v>0.038036</v>
      </c>
    </row>
    <row r="117" spans="2:19" ht="13.5">
      <c r="B117" s="6" t="s">
        <v>11</v>
      </c>
      <c r="C117" s="329"/>
      <c r="D117" s="329"/>
      <c r="E117" s="329"/>
      <c r="F117" s="365"/>
      <c r="G117" s="363"/>
      <c r="H117" s="237">
        <f>H166</f>
        <v>0.065197</v>
      </c>
      <c r="I117" s="361"/>
      <c r="J117" s="361"/>
      <c r="K117" s="361"/>
      <c r="L117" s="363"/>
      <c r="M117" s="363"/>
      <c r="N117" s="33">
        <f>H117+I112+J112+K112</f>
        <v>0.10957300000000002</v>
      </c>
      <c r="O117" s="361"/>
      <c r="P117" s="369"/>
      <c r="Q117" s="236">
        <f t="shared" si="5"/>
        <v>0.0077</v>
      </c>
      <c r="R117" s="361"/>
      <c r="S117" s="33">
        <f>O112+P112+Q117+R112</f>
        <v>0.028836000000000004</v>
      </c>
    </row>
    <row r="118" spans="2:19" ht="13.5">
      <c r="B118" s="55" t="s">
        <v>34</v>
      </c>
      <c r="C118" s="48"/>
      <c r="D118" s="72"/>
      <c r="E118" s="48"/>
      <c r="F118" s="75"/>
      <c r="G118" s="50"/>
      <c r="H118" s="53"/>
      <c r="I118" s="50"/>
      <c r="J118" s="50"/>
      <c r="K118" s="53"/>
      <c r="L118" s="50"/>
      <c r="M118" s="53"/>
      <c r="N118" s="49"/>
      <c r="O118" s="49"/>
      <c r="P118" s="53"/>
      <c r="Q118" s="50"/>
      <c r="R118" s="36"/>
      <c r="S118" s="36"/>
    </row>
    <row r="119" spans="2:37" s="9" customFormat="1" ht="13.5">
      <c r="B119" s="56" t="s">
        <v>45</v>
      </c>
      <c r="C119" s="327" t="s">
        <v>29</v>
      </c>
      <c r="D119" s="327" t="s">
        <v>29</v>
      </c>
      <c r="E119" s="335">
        <f>E157</f>
        <v>83.55</v>
      </c>
      <c r="F119" s="356">
        <f>SUM(C119:E121)</f>
        <v>83.55</v>
      </c>
      <c r="G119" s="233">
        <f>H159</f>
        <v>79.24000000000001</v>
      </c>
      <c r="H119" s="327" t="s">
        <v>29</v>
      </c>
      <c r="I119" s="327" t="s">
        <v>29</v>
      </c>
      <c r="J119" s="327" t="s">
        <v>29</v>
      </c>
      <c r="K119" s="327" t="s">
        <v>29</v>
      </c>
      <c r="L119" s="358">
        <f>H172</f>
        <v>0</v>
      </c>
      <c r="M119" s="358">
        <f>H173</f>
        <v>0</v>
      </c>
      <c r="N119" s="57">
        <f>G119+L119+M119</f>
        <v>79.24000000000001</v>
      </c>
      <c r="O119" s="346" t="s">
        <v>29</v>
      </c>
      <c r="P119" s="346" t="s">
        <v>29</v>
      </c>
      <c r="Q119" s="358">
        <f>D178</f>
        <v>-27.01</v>
      </c>
      <c r="R119" s="327" t="s">
        <v>29</v>
      </c>
      <c r="S119" s="356">
        <f>Q119</f>
        <v>-27.01</v>
      </c>
      <c r="T119" s="51"/>
      <c r="AE119" s="39"/>
      <c r="AF119" s="39"/>
      <c r="AG119" s="39"/>
      <c r="AH119" s="39"/>
      <c r="AI119" s="39"/>
      <c r="AJ119" s="39"/>
      <c r="AK119" s="39"/>
    </row>
    <row r="120" spans="2:19" ht="13.5">
      <c r="B120" s="56" t="s">
        <v>23</v>
      </c>
      <c r="C120" s="328"/>
      <c r="D120" s="328"/>
      <c r="E120" s="335"/>
      <c r="F120" s="356"/>
      <c r="G120" s="233">
        <f>H160</f>
        <v>540.11</v>
      </c>
      <c r="H120" s="328"/>
      <c r="I120" s="328"/>
      <c r="J120" s="328"/>
      <c r="K120" s="328"/>
      <c r="L120" s="358"/>
      <c r="M120" s="358"/>
      <c r="N120" s="57">
        <f>G120+L119+M119</f>
        <v>540.11</v>
      </c>
      <c r="O120" s="347"/>
      <c r="P120" s="347"/>
      <c r="Q120" s="358"/>
      <c r="R120" s="328"/>
      <c r="S120" s="356"/>
    </row>
    <row r="121" spans="2:19" ht="13.5">
      <c r="B121" s="54" t="s">
        <v>24</v>
      </c>
      <c r="C121" s="329"/>
      <c r="D121" s="329"/>
      <c r="E121" s="336"/>
      <c r="F121" s="357"/>
      <c r="G121" s="234">
        <f>H161</f>
        <v>1342.4199999999998</v>
      </c>
      <c r="H121" s="329"/>
      <c r="I121" s="329"/>
      <c r="J121" s="329"/>
      <c r="K121" s="329"/>
      <c r="L121" s="359"/>
      <c r="M121" s="359"/>
      <c r="N121" s="58">
        <f>G121+L119+M119</f>
        <v>1342.4199999999998</v>
      </c>
      <c r="O121" s="348"/>
      <c r="P121" s="348"/>
      <c r="Q121" s="359"/>
      <c r="R121" s="329"/>
      <c r="S121" s="357"/>
    </row>
    <row r="122" spans="2:37" s="9" customFormat="1" ht="25.5" customHeight="1">
      <c r="B122" s="112" t="s">
        <v>38</v>
      </c>
      <c r="C122" s="332" t="s">
        <v>43</v>
      </c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34"/>
      <c r="T122" s="113"/>
      <c r="U122" s="113"/>
      <c r="V122" s="113"/>
      <c r="W122" s="113"/>
      <c r="AE122" s="39"/>
      <c r="AF122" s="39"/>
      <c r="AG122" s="39"/>
      <c r="AH122" s="39"/>
      <c r="AI122" s="39"/>
      <c r="AJ122" s="39"/>
      <c r="AK122" s="39"/>
    </row>
    <row r="123" spans="2:19" ht="13.5">
      <c r="B123" s="71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</row>
    <row r="124" spans="6:19" ht="13.5"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</row>
    <row r="125" spans="6:19" ht="13.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6:19" ht="13.5"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</row>
    <row r="127" spans="6:19" ht="13.5">
      <c r="F127" s="7"/>
      <c r="G127" s="7"/>
      <c r="H127" s="7"/>
      <c r="I127" s="7"/>
      <c r="J127" s="7"/>
      <c r="K127" s="7"/>
      <c r="L127" s="7"/>
      <c r="M127" s="7"/>
      <c r="N127" s="8"/>
      <c r="O127" s="8"/>
      <c r="P127" s="7"/>
      <c r="Q127" s="7"/>
      <c r="R127" s="7"/>
      <c r="S127" s="7"/>
    </row>
    <row r="128" spans="6:19" ht="13.5">
      <c r="F128" s="7"/>
      <c r="G128" s="7"/>
      <c r="H128" s="7"/>
      <c r="I128" s="7"/>
      <c r="J128" s="7"/>
      <c r="K128" s="7"/>
      <c r="L128" s="7"/>
      <c r="M128" s="7"/>
      <c r="N128" s="8"/>
      <c r="O128" s="8"/>
      <c r="P128" s="7"/>
      <c r="Q128" s="7"/>
      <c r="R128" s="7"/>
      <c r="S128" s="7"/>
    </row>
    <row r="129" spans="6:37" ht="13.5">
      <c r="F129" s="7"/>
      <c r="G129" s="7"/>
      <c r="H129" s="7"/>
      <c r="I129" s="7"/>
      <c r="J129" s="7"/>
      <c r="K129" s="7"/>
      <c r="L129" s="7"/>
      <c r="M129" s="7"/>
      <c r="N129" s="8"/>
      <c r="O129" s="8"/>
      <c r="P129" s="7"/>
      <c r="Q129" s="7"/>
      <c r="R129" s="7"/>
      <c r="S129" s="7"/>
      <c r="T129" s="9"/>
      <c r="AE129" s="1"/>
      <c r="AF129" s="1"/>
      <c r="AG129" s="1"/>
      <c r="AH129" s="1"/>
      <c r="AI129" s="1"/>
      <c r="AJ129" s="1"/>
      <c r="AK129" s="1"/>
    </row>
    <row r="130" spans="6:37" ht="13.5">
      <c r="F130" s="7"/>
      <c r="G130" s="7"/>
      <c r="H130" s="7"/>
      <c r="I130" s="7"/>
      <c r="J130" s="7"/>
      <c r="K130" s="7"/>
      <c r="L130" s="7"/>
      <c r="M130" s="7"/>
      <c r="N130" s="8"/>
      <c r="O130" s="8"/>
      <c r="P130" s="7"/>
      <c r="Q130" s="7"/>
      <c r="R130" s="7"/>
      <c r="S130" s="7"/>
      <c r="T130" s="9"/>
      <c r="AE130" s="1"/>
      <c r="AF130" s="1"/>
      <c r="AG130" s="1"/>
      <c r="AH130" s="1"/>
      <c r="AI130" s="1"/>
      <c r="AJ130" s="1"/>
      <c r="AK130" s="1"/>
    </row>
    <row r="131" spans="6:37" ht="13.5">
      <c r="F131" s="7"/>
      <c r="G131" s="7"/>
      <c r="H131" s="7"/>
      <c r="I131" s="7"/>
      <c r="J131" s="7"/>
      <c r="K131" s="7"/>
      <c r="L131" s="7"/>
      <c r="M131" s="7"/>
      <c r="N131" s="8"/>
      <c r="O131" s="8"/>
      <c r="P131" s="7"/>
      <c r="Q131" s="7"/>
      <c r="R131" s="7"/>
      <c r="S131" s="7"/>
      <c r="T131" s="9"/>
      <c r="AE131" s="1"/>
      <c r="AF131" s="1"/>
      <c r="AG131" s="1"/>
      <c r="AH131" s="1"/>
      <c r="AI131" s="1"/>
      <c r="AJ131" s="1"/>
      <c r="AK131" s="1"/>
    </row>
    <row r="132" spans="6:37" ht="13.5">
      <c r="F132" s="7"/>
      <c r="G132" s="7"/>
      <c r="H132" s="7"/>
      <c r="I132" s="7"/>
      <c r="J132" s="7"/>
      <c r="K132" s="7"/>
      <c r="L132" s="7"/>
      <c r="M132" s="7"/>
      <c r="N132" s="8"/>
      <c r="O132" s="8"/>
      <c r="P132" s="7"/>
      <c r="Q132" s="7"/>
      <c r="R132" s="7"/>
      <c r="S132" s="7"/>
      <c r="T132" s="9"/>
      <c r="AE132" s="1"/>
      <c r="AF132" s="1"/>
      <c r="AG132" s="1"/>
      <c r="AH132" s="1"/>
      <c r="AI132" s="1"/>
      <c r="AJ132" s="1"/>
      <c r="AK132" s="1"/>
    </row>
    <row r="133" spans="6:37" ht="13.5"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2"/>
      <c r="Q133" s="2"/>
      <c r="R133" s="2"/>
      <c r="S133" s="2"/>
      <c r="T133" s="9"/>
      <c r="AE133" s="1"/>
      <c r="AF133" s="1"/>
      <c r="AG133" s="1"/>
      <c r="AH133" s="1"/>
      <c r="AI133" s="1"/>
      <c r="AJ133" s="1"/>
      <c r="AK133" s="1"/>
    </row>
    <row r="150" spans="2:37" ht="13.5">
      <c r="B150" s="68"/>
      <c r="T150" s="9"/>
      <c r="AE150" s="1"/>
      <c r="AF150" s="1"/>
      <c r="AG150" s="1"/>
      <c r="AH150" s="1"/>
      <c r="AI150" s="1"/>
      <c r="AJ150" s="1"/>
      <c r="AK150" s="1"/>
    </row>
    <row r="151" spans="2:37" ht="13.5">
      <c r="B151" s="68"/>
      <c r="T151" s="9"/>
      <c r="AE151" s="1"/>
      <c r="AF151" s="1"/>
      <c r="AG151" s="1"/>
      <c r="AH151" s="1"/>
      <c r="AI151" s="1"/>
      <c r="AJ151" s="1"/>
      <c r="AK151" s="1"/>
    </row>
    <row r="152" spans="2:37" ht="13.5">
      <c r="B152" s="68"/>
      <c r="T152" s="9"/>
      <c r="AE152" s="1"/>
      <c r="AF152" s="1"/>
      <c r="AG152" s="1"/>
      <c r="AH152" s="1"/>
      <c r="AI152" s="1"/>
      <c r="AJ152" s="1"/>
      <c r="AK152" s="1"/>
    </row>
    <row r="153" spans="2:37" ht="13.5">
      <c r="B153" s="68"/>
      <c r="T153" s="9"/>
      <c r="AE153" s="1"/>
      <c r="AF153" s="1"/>
      <c r="AG153" s="1"/>
      <c r="AH153" s="1"/>
      <c r="AI153" s="1"/>
      <c r="AJ153" s="1"/>
      <c r="AK153" s="1"/>
    </row>
    <row r="154" spans="2:23" s="127" customFormat="1" ht="13.5">
      <c r="B154" s="133"/>
      <c r="T154" s="128"/>
      <c r="U154" s="128"/>
      <c r="V154" s="128"/>
      <c r="W154" s="128"/>
    </row>
    <row r="155" spans="2:23" s="127" customFormat="1" ht="12.75" customHeight="1">
      <c r="B155" s="125" t="s">
        <v>13</v>
      </c>
      <c r="C155" s="126">
        <v>3.759947</v>
      </c>
      <c r="T155" s="128"/>
      <c r="U155" s="128"/>
      <c r="V155" s="128"/>
      <c r="W155" s="128"/>
    </row>
    <row r="156" spans="2:23" s="127" customFormat="1" ht="12.75" customHeight="1">
      <c r="B156" s="125" t="s">
        <v>14</v>
      </c>
      <c r="C156" s="126">
        <v>0.786381</v>
      </c>
      <c r="T156" s="128"/>
      <c r="U156" s="128"/>
      <c r="V156" s="128"/>
      <c r="W156" s="128"/>
    </row>
    <row r="157" spans="2:23" s="127" customFormat="1" ht="12.75" customHeight="1">
      <c r="B157" s="129" t="s">
        <v>0</v>
      </c>
      <c r="C157" s="130">
        <v>0.007946</v>
      </c>
      <c r="D157" s="131">
        <v>63.61</v>
      </c>
      <c r="E157" s="131">
        <v>83.55</v>
      </c>
      <c r="T157" s="128"/>
      <c r="U157" s="128"/>
      <c r="V157" s="128"/>
      <c r="W157" s="128"/>
    </row>
    <row r="158" spans="2:23" s="127" customFormat="1" ht="12.75" customHeight="1">
      <c r="B158" s="133"/>
      <c r="T158" s="128"/>
      <c r="U158" s="128"/>
      <c r="V158" s="128"/>
      <c r="W158" s="128"/>
    </row>
    <row r="159" spans="2:23" s="127" customFormat="1" ht="12.75" customHeight="1">
      <c r="B159" s="129" t="s">
        <v>17</v>
      </c>
      <c r="C159" s="131">
        <v>65.83</v>
      </c>
      <c r="D159" s="131">
        <v>55.75</v>
      </c>
      <c r="E159" s="131">
        <v>62.31</v>
      </c>
      <c r="F159" s="131">
        <v>56.99</v>
      </c>
      <c r="G159" s="131">
        <v>73.02000000000001</v>
      </c>
      <c r="H159" s="131">
        <v>79.24000000000001</v>
      </c>
      <c r="T159" s="128"/>
      <c r="U159" s="128"/>
      <c r="V159" s="128"/>
      <c r="W159" s="128"/>
    </row>
    <row r="160" spans="2:23" s="127" customFormat="1" ht="12.75" customHeight="1">
      <c r="B160" s="129"/>
      <c r="C160" s="131">
        <v>491.41</v>
      </c>
      <c r="D160" s="131">
        <v>413.00999999999993</v>
      </c>
      <c r="E160" s="131">
        <v>449.34</v>
      </c>
      <c r="F160" s="131">
        <v>406.59</v>
      </c>
      <c r="G160" s="131">
        <v>545.0000000000001</v>
      </c>
      <c r="H160" s="131">
        <v>540.11</v>
      </c>
      <c r="T160" s="128"/>
      <c r="U160" s="128"/>
      <c r="V160" s="128"/>
      <c r="W160" s="128"/>
    </row>
    <row r="161" spans="2:23" s="127" customFormat="1" ht="12.75" customHeight="1">
      <c r="B161" s="129"/>
      <c r="C161" s="131">
        <v>1093.1599999999999</v>
      </c>
      <c r="D161" s="131">
        <v>1025.84</v>
      </c>
      <c r="E161" s="131">
        <v>991.1899999999999</v>
      </c>
      <c r="F161" s="131">
        <v>922.65</v>
      </c>
      <c r="G161" s="131">
        <v>1189.03</v>
      </c>
      <c r="H161" s="131">
        <v>1342.4199999999998</v>
      </c>
      <c r="T161" s="128"/>
      <c r="U161" s="128"/>
      <c r="V161" s="128"/>
      <c r="W161" s="128"/>
    </row>
    <row r="162" spans="2:23" s="127" customFormat="1" ht="12.75" customHeight="1">
      <c r="B162" s="129" t="s">
        <v>18</v>
      </c>
      <c r="C162" s="130">
        <v>0.078322</v>
      </c>
      <c r="D162" s="130">
        <v>0.060022</v>
      </c>
      <c r="E162" s="130">
        <v>0.083979</v>
      </c>
      <c r="F162" s="130">
        <v>0.104114</v>
      </c>
      <c r="G162" s="130">
        <v>0.139945</v>
      </c>
      <c r="H162" s="130">
        <v>0.187412</v>
      </c>
      <c r="T162" s="128"/>
      <c r="U162" s="128"/>
      <c r="V162" s="128"/>
      <c r="W162" s="128"/>
    </row>
    <row r="163" spans="2:23" s="127" customFormat="1" ht="12.75" customHeight="1">
      <c r="B163" s="134"/>
      <c r="C163" s="130">
        <v>0.071686</v>
      </c>
      <c r="D163" s="130">
        <v>0.054936</v>
      </c>
      <c r="E163" s="130">
        <v>0.076864</v>
      </c>
      <c r="F163" s="130">
        <v>0.095293</v>
      </c>
      <c r="G163" s="130">
        <v>0.128088</v>
      </c>
      <c r="H163" s="130">
        <v>0.171533</v>
      </c>
      <c r="T163" s="128"/>
      <c r="U163" s="128"/>
      <c r="V163" s="128"/>
      <c r="W163" s="128"/>
    </row>
    <row r="164" spans="2:23" s="127" customFormat="1" ht="12.75" customHeight="1">
      <c r="B164" s="134"/>
      <c r="C164" s="130">
        <v>0.071988</v>
      </c>
      <c r="D164" s="130">
        <v>0.055167</v>
      </c>
      <c r="E164" s="130">
        <v>0.077188</v>
      </c>
      <c r="F164" s="130">
        <v>0.095694</v>
      </c>
      <c r="G164" s="130">
        <v>0.128627</v>
      </c>
      <c r="H164" s="130">
        <v>0.172255</v>
      </c>
      <c r="T164" s="128"/>
      <c r="U164" s="128"/>
      <c r="V164" s="128"/>
      <c r="W164" s="128"/>
    </row>
    <row r="165" spans="2:23" s="127" customFormat="1" ht="12.75" customHeight="1">
      <c r="B165" s="134"/>
      <c r="C165" s="130">
        <v>0.05379</v>
      </c>
      <c r="D165" s="130">
        <v>0.041221</v>
      </c>
      <c r="E165" s="130">
        <v>0.057675</v>
      </c>
      <c r="F165" s="130">
        <v>0.071503</v>
      </c>
      <c r="G165" s="130">
        <v>0.096111</v>
      </c>
      <c r="H165" s="130">
        <v>0.12871</v>
      </c>
      <c r="T165" s="128"/>
      <c r="U165" s="128"/>
      <c r="V165" s="128"/>
      <c r="W165" s="128"/>
    </row>
    <row r="166" spans="2:23" s="127" customFormat="1" ht="12.75" customHeight="1">
      <c r="B166" s="134"/>
      <c r="C166" s="130">
        <v>0.027247</v>
      </c>
      <c r="D166" s="130">
        <v>0.02088</v>
      </c>
      <c r="E166" s="130">
        <v>0.029215</v>
      </c>
      <c r="F166" s="130">
        <v>0.036219</v>
      </c>
      <c r="G166" s="130">
        <v>0.048684</v>
      </c>
      <c r="H166" s="130">
        <v>0.065197</v>
      </c>
      <c r="T166" s="128"/>
      <c r="U166" s="128"/>
      <c r="V166" s="128"/>
      <c r="W166" s="128"/>
    </row>
    <row r="167" spans="2:23" s="127" customFormat="1" ht="12.75" customHeight="1">
      <c r="B167" s="134"/>
      <c r="C167" s="130">
        <v>0.013372</v>
      </c>
      <c r="D167" s="130">
        <v>0.010248</v>
      </c>
      <c r="E167" s="130">
        <v>0.014338</v>
      </c>
      <c r="F167" s="130">
        <v>0.017776</v>
      </c>
      <c r="G167" s="130">
        <v>0.023893</v>
      </c>
      <c r="H167" s="130">
        <v>0.031997</v>
      </c>
      <c r="T167" s="128"/>
      <c r="U167" s="128"/>
      <c r="V167" s="128"/>
      <c r="W167" s="128"/>
    </row>
    <row r="168" spans="2:23" s="127" customFormat="1" ht="12.75" customHeight="1">
      <c r="B168" s="134"/>
      <c r="C168" s="130">
        <v>0.00372</v>
      </c>
      <c r="D168" s="130">
        <v>0.002851</v>
      </c>
      <c r="E168" s="130">
        <v>0.003989</v>
      </c>
      <c r="F168" s="130">
        <v>0.004945</v>
      </c>
      <c r="G168" s="130">
        <v>0.006647</v>
      </c>
      <c r="H168" s="130">
        <v>0.008901</v>
      </c>
      <c r="T168" s="128"/>
      <c r="U168" s="128"/>
      <c r="V168" s="128"/>
      <c r="W168" s="128"/>
    </row>
    <row r="169" spans="2:23" s="127" customFormat="1" ht="12.75" customHeight="1">
      <c r="B169" s="125" t="s">
        <v>6</v>
      </c>
      <c r="C169" s="126">
        <v>1.112428</v>
      </c>
      <c r="D169" s="126">
        <v>1.112428</v>
      </c>
      <c r="E169" s="126">
        <v>1.112428</v>
      </c>
      <c r="F169" s="126">
        <v>1.112428</v>
      </c>
      <c r="G169" s="126">
        <v>1.112428</v>
      </c>
      <c r="H169" s="126">
        <v>1.112428</v>
      </c>
      <c r="T169" s="128"/>
      <c r="U169" s="128"/>
      <c r="V169" s="128"/>
      <c r="W169" s="128"/>
    </row>
    <row r="170" spans="2:23" s="127" customFormat="1" ht="12.75" customHeight="1">
      <c r="B170" s="129" t="s">
        <v>5</v>
      </c>
      <c r="C170" s="130">
        <v>0.001186</v>
      </c>
      <c r="T170" s="128"/>
      <c r="U170" s="128"/>
      <c r="V170" s="128"/>
      <c r="W170" s="128"/>
    </row>
    <row r="171" spans="2:23" s="127" customFormat="1" ht="12.75" customHeight="1">
      <c r="B171" s="129" t="s">
        <v>1</v>
      </c>
      <c r="C171" s="130">
        <v>0.000339</v>
      </c>
      <c r="T171" s="128"/>
      <c r="U171" s="128"/>
      <c r="V171" s="128"/>
      <c r="W171" s="128"/>
    </row>
    <row r="172" spans="2:23" s="127" customFormat="1" ht="12.75" customHeight="1">
      <c r="B172" s="129" t="s">
        <v>26</v>
      </c>
      <c r="C172" s="130">
        <v>0</v>
      </c>
      <c r="D172" s="130">
        <v>0</v>
      </c>
      <c r="E172" s="130">
        <v>0</v>
      </c>
      <c r="F172" s="130">
        <v>0</v>
      </c>
      <c r="G172" s="130">
        <v>0</v>
      </c>
      <c r="H172" s="130">
        <v>0</v>
      </c>
      <c r="T172" s="128"/>
      <c r="U172" s="128"/>
      <c r="V172" s="128"/>
      <c r="W172" s="128"/>
    </row>
    <row r="173" spans="2:23" s="127" customFormat="1" ht="12.75" customHeight="1">
      <c r="B173" s="129" t="s">
        <v>27</v>
      </c>
      <c r="C173" s="130">
        <v>0</v>
      </c>
      <c r="D173" s="130">
        <v>0</v>
      </c>
      <c r="E173" s="130">
        <v>0</v>
      </c>
      <c r="F173" s="130">
        <v>0</v>
      </c>
      <c r="G173" s="130">
        <v>0</v>
      </c>
      <c r="H173" s="130">
        <v>0</v>
      </c>
      <c r="T173" s="128"/>
      <c r="U173" s="128"/>
      <c r="V173" s="128"/>
      <c r="W173" s="128"/>
    </row>
    <row r="174" spans="2:23" s="127" customFormat="1" ht="12.75" customHeight="1">
      <c r="B174" s="133"/>
      <c r="T174" s="128"/>
      <c r="U174" s="128"/>
      <c r="V174" s="128"/>
      <c r="W174" s="128"/>
    </row>
    <row r="175" spans="2:23" s="127" customFormat="1" ht="12.75" customHeight="1">
      <c r="B175" s="129" t="s">
        <v>3</v>
      </c>
      <c r="C175" s="130">
        <v>0</v>
      </c>
      <c r="D175" s="127">
        <v>0.001336</v>
      </c>
      <c r="T175" s="128"/>
      <c r="U175" s="128"/>
      <c r="V175" s="128"/>
      <c r="W175" s="128"/>
    </row>
    <row r="176" spans="2:23" s="127" customFormat="1" ht="12.75" customHeight="1">
      <c r="B176" s="129" t="s">
        <v>4</v>
      </c>
      <c r="C176" s="130">
        <v>0.017236</v>
      </c>
      <c r="T176" s="128"/>
      <c r="U176" s="128"/>
      <c r="V176" s="128"/>
      <c r="W176" s="128"/>
    </row>
    <row r="177" spans="2:23" s="127" customFormat="1" ht="12.75" customHeight="1">
      <c r="B177" s="129" t="s">
        <v>2</v>
      </c>
      <c r="C177" s="130">
        <v>0.0027</v>
      </c>
      <c r="T177" s="128"/>
      <c r="U177" s="128"/>
      <c r="V177" s="128"/>
      <c r="W177" s="128"/>
    </row>
    <row r="178" spans="3:23" s="127" customFormat="1" ht="12.75" customHeight="1">
      <c r="C178" s="130">
        <v>0.0473</v>
      </c>
      <c r="D178" s="131">
        <v>-27.01</v>
      </c>
      <c r="T178" s="128"/>
      <c r="U178" s="128"/>
      <c r="V178" s="128"/>
      <c r="W178" s="128"/>
    </row>
    <row r="179" spans="2:23" s="127" customFormat="1" ht="12.75" customHeight="1">
      <c r="B179" s="134"/>
      <c r="C179" s="130">
        <v>0.0284</v>
      </c>
      <c r="T179" s="128"/>
      <c r="U179" s="128"/>
      <c r="V179" s="128"/>
      <c r="W179" s="128"/>
    </row>
    <row r="180" spans="2:23" s="127" customFormat="1" ht="12.75" customHeight="1">
      <c r="B180" s="134"/>
      <c r="C180" s="130">
        <v>0.023200000000000002</v>
      </c>
      <c r="T180" s="128"/>
      <c r="U180" s="128"/>
      <c r="V180" s="128"/>
      <c r="W180" s="128"/>
    </row>
    <row r="181" spans="2:23" s="127" customFormat="1" ht="12.75" customHeight="1">
      <c r="B181" s="134"/>
      <c r="C181" s="130">
        <v>0.016900000000000002</v>
      </c>
      <c r="T181" s="128"/>
      <c r="U181" s="128"/>
      <c r="V181" s="128"/>
      <c r="W181" s="128"/>
    </row>
    <row r="182" spans="2:23" s="127" customFormat="1" ht="12.75" customHeight="1">
      <c r="B182" s="134"/>
      <c r="C182" s="130">
        <v>0.0077</v>
      </c>
      <c r="T182" s="128"/>
      <c r="U182" s="128"/>
      <c r="V182" s="128"/>
      <c r="W182" s="128"/>
    </row>
    <row r="183" spans="2:23" s="127" customFormat="1" ht="12.75" customHeight="1">
      <c r="B183" s="129" t="s">
        <v>19</v>
      </c>
      <c r="C183" s="130">
        <v>0.0025640000000000003</v>
      </c>
      <c r="T183" s="128"/>
      <c r="U183" s="128"/>
      <c r="V183" s="128"/>
      <c r="W183" s="128"/>
    </row>
    <row r="184" spans="2:23" s="127" customFormat="1" ht="13.5">
      <c r="B184" s="133"/>
      <c r="T184" s="128"/>
      <c r="U184" s="128"/>
      <c r="V184" s="128"/>
      <c r="W184" s="128"/>
    </row>
  </sheetData>
  <sheetProtection/>
  <mergeCells count="193">
    <mergeCell ref="C122:S122"/>
    <mergeCell ref="M119:M121"/>
    <mergeCell ref="O119:O121"/>
    <mergeCell ref="P119:P121"/>
    <mergeCell ref="Q119:Q121"/>
    <mergeCell ref="R119:R121"/>
    <mergeCell ref="S119:S121"/>
    <mergeCell ref="R112:R117"/>
    <mergeCell ref="C119:C121"/>
    <mergeCell ref="D119:D121"/>
    <mergeCell ref="E119:E121"/>
    <mergeCell ref="F119:F121"/>
    <mergeCell ref="H119:H121"/>
    <mergeCell ref="I119:I121"/>
    <mergeCell ref="J119:J121"/>
    <mergeCell ref="K119:K121"/>
    <mergeCell ref="L119:L121"/>
    <mergeCell ref="J112:J117"/>
    <mergeCell ref="K112:K117"/>
    <mergeCell ref="L112:L117"/>
    <mergeCell ref="M112:M117"/>
    <mergeCell ref="O112:O117"/>
    <mergeCell ref="P112:P117"/>
    <mergeCell ref="C104:S104"/>
    <mergeCell ref="F108:F110"/>
    <mergeCell ref="N108:N110"/>
    <mergeCell ref="S108:S110"/>
    <mergeCell ref="C112:C117"/>
    <mergeCell ref="D112:D117"/>
    <mergeCell ref="E112:E117"/>
    <mergeCell ref="F112:F117"/>
    <mergeCell ref="G112:G117"/>
    <mergeCell ref="I112:I117"/>
    <mergeCell ref="M101:M103"/>
    <mergeCell ref="O101:O103"/>
    <mergeCell ref="P101:P103"/>
    <mergeCell ref="Q101:Q103"/>
    <mergeCell ref="R101:R103"/>
    <mergeCell ref="S101:S103"/>
    <mergeCell ref="R94:R99"/>
    <mergeCell ref="C101:C103"/>
    <mergeCell ref="D101:D103"/>
    <mergeCell ref="E101:E103"/>
    <mergeCell ref="F101:F103"/>
    <mergeCell ref="H101:H103"/>
    <mergeCell ref="I101:I103"/>
    <mergeCell ref="J101:J103"/>
    <mergeCell ref="K101:K103"/>
    <mergeCell ref="L101:L103"/>
    <mergeCell ref="J94:J99"/>
    <mergeCell ref="K94:K99"/>
    <mergeCell ref="L94:L99"/>
    <mergeCell ref="M94:M99"/>
    <mergeCell ref="O94:O99"/>
    <mergeCell ref="P94:P99"/>
    <mergeCell ref="C86:S86"/>
    <mergeCell ref="F90:F92"/>
    <mergeCell ref="N90:N92"/>
    <mergeCell ref="S90:S92"/>
    <mergeCell ref="C94:C99"/>
    <mergeCell ref="D94:D99"/>
    <mergeCell ref="E94:E99"/>
    <mergeCell ref="F94:F99"/>
    <mergeCell ref="G94:G99"/>
    <mergeCell ref="I94:I99"/>
    <mergeCell ref="M83:M85"/>
    <mergeCell ref="O83:O85"/>
    <mergeCell ref="P83:P85"/>
    <mergeCell ref="Q83:Q85"/>
    <mergeCell ref="R83:R85"/>
    <mergeCell ref="S83:S85"/>
    <mergeCell ref="R76:R81"/>
    <mergeCell ref="C83:C85"/>
    <mergeCell ref="D83:D85"/>
    <mergeCell ref="E83:E85"/>
    <mergeCell ref="F83:F85"/>
    <mergeCell ref="H83:H85"/>
    <mergeCell ref="I83:I85"/>
    <mergeCell ref="J83:J85"/>
    <mergeCell ref="K83:K85"/>
    <mergeCell ref="L83:L85"/>
    <mergeCell ref="J76:J81"/>
    <mergeCell ref="K76:K81"/>
    <mergeCell ref="L76:L81"/>
    <mergeCell ref="M76:M81"/>
    <mergeCell ref="O76:O81"/>
    <mergeCell ref="P76:P81"/>
    <mergeCell ref="C68:S68"/>
    <mergeCell ref="F72:F74"/>
    <mergeCell ref="N72:N74"/>
    <mergeCell ref="S72:S74"/>
    <mergeCell ref="C76:C81"/>
    <mergeCell ref="D76:D81"/>
    <mergeCell ref="E76:E81"/>
    <mergeCell ref="F76:F81"/>
    <mergeCell ref="G76:G81"/>
    <mergeCell ref="I76:I81"/>
    <mergeCell ref="M65:M67"/>
    <mergeCell ref="O65:O67"/>
    <mergeCell ref="P65:P67"/>
    <mergeCell ref="Q65:Q67"/>
    <mergeCell ref="R65:R67"/>
    <mergeCell ref="S65:S67"/>
    <mergeCell ref="R58:R63"/>
    <mergeCell ref="C65:C67"/>
    <mergeCell ref="D65:D67"/>
    <mergeCell ref="E65:E67"/>
    <mergeCell ref="F65:F67"/>
    <mergeCell ref="H65:H67"/>
    <mergeCell ref="I65:I67"/>
    <mergeCell ref="J65:J67"/>
    <mergeCell ref="K65:K67"/>
    <mergeCell ref="L65:L67"/>
    <mergeCell ref="J58:J63"/>
    <mergeCell ref="K58:K63"/>
    <mergeCell ref="L58:L63"/>
    <mergeCell ref="M58:M63"/>
    <mergeCell ref="O58:O63"/>
    <mergeCell ref="P58:P63"/>
    <mergeCell ref="C50:S50"/>
    <mergeCell ref="F54:F56"/>
    <mergeCell ref="N54:N56"/>
    <mergeCell ref="S54:S56"/>
    <mergeCell ref="C58:C63"/>
    <mergeCell ref="D58:D63"/>
    <mergeCell ref="E58:E63"/>
    <mergeCell ref="F58:F63"/>
    <mergeCell ref="G58:G63"/>
    <mergeCell ref="I58:I63"/>
    <mergeCell ref="M47:M49"/>
    <mergeCell ref="O47:O49"/>
    <mergeCell ref="P47:P49"/>
    <mergeCell ref="Q47:Q49"/>
    <mergeCell ref="R47:R49"/>
    <mergeCell ref="S47:S49"/>
    <mergeCell ref="R40:R45"/>
    <mergeCell ref="C47:C49"/>
    <mergeCell ref="D47:D49"/>
    <mergeCell ref="E47:E49"/>
    <mergeCell ref="F47:F49"/>
    <mergeCell ref="H47:H49"/>
    <mergeCell ref="I47:I49"/>
    <mergeCell ref="J47:J49"/>
    <mergeCell ref="K47:K49"/>
    <mergeCell ref="L47:L49"/>
    <mergeCell ref="J40:J45"/>
    <mergeCell ref="K40:K45"/>
    <mergeCell ref="L40:L45"/>
    <mergeCell ref="M40:M45"/>
    <mergeCell ref="O40:O45"/>
    <mergeCell ref="P40:P45"/>
    <mergeCell ref="C32:S32"/>
    <mergeCell ref="F36:F38"/>
    <mergeCell ref="N36:N38"/>
    <mergeCell ref="S36:S38"/>
    <mergeCell ref="C40:C45"/>
    <mergeCell ref="D40:D45"/>
    <mergeCell ref="E40:E45"/>
    <mergeCell ref="F40:F45"/>
    <mergeCell ref="G40:G45"/>
    <mergeCell ref="I40:I45"/>
    <mergeCell ref="M29:M31"/>
    <mergeCell ref="O29:O31"/>
    <mergeCell ref="P29:P31"/>
    <mergeCell ref="Q29:Q31"/>
    <mergeCell ref="R29:R31"/>
    <mergeCell ref="S29:S31"/>
    <mergeCell ref="R22:R27"/>
    <mergeCell ref="C29:C31"/>
    <mergeCell ref="D29:D31"/>
    <mergeCell ref="E29:E31"/>
    <mergeCell ref="F29:F31"/>
    <mergeCell ref="H29:H31"/>
    <mergeCell ref="I29:I31"/>
    <mergeCell ref="J29:J31"/>
    <mergeCell ref="K29:K31"/>
    <mergeCell ref="L29:L31"/>
    <mergeCell ref="J22:J27"/>
    <mergeCell ref="K22:K27"/>
    <mergeCell ref="L22:L27"/>
    <mergeCell ref="M22:M27"/>
    <mergeCell ref="O22:O27"/>
    <mergeCell ref="P22:P27"/>
    <mergeCell ref="B7:S7"/>
    <mergeCell ref="F18:F20"/>
    <mergeCell ref="N18:N20"/>
    <mergeCell ref="S18:S20"/>
    <mergeCell ref="C22:C27"/>
    <mergeCell ref="D22:D27"/>
    <mergeCell ref="E22:E27"/>
    <mergeCell ref="F22:F27"/>
    <mergeCell ref="G22:G27"/>
    <mergeCell ref="I22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K184"/>
  <sheetViews>
    <sheetView zoomScalePageLayoutView="0" workbookViewId="0" topLeftCell="A1">
      <selection activeCell="B1" sqref="B1"/>
    </sheetView>
  </sheetViews>
  <sheetFormatPr defaultColWidth="9.281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3" width="8.7109375" style="1" hidden="1" customWidth="1" outlineLevel="1"/>
    <col min="14" max="14" width="15.7109375" style="1" customWidth="1" collapsed="1"/>
    <col min="15" max="18" width="8.7109375" style="1" hidden="1" customWidth="1" outlineLevel="1"/>
    <col min="19" max="19" width="15.7109375" style="1" customWidth="1" collapsed="1"/>
    <col min="20" max="20" width="10.7109375" style="51" customWidth="1"/>
    <col min="21" max="21" width="10.7109375" style="9" customWidth="1"/>
    <col min="22" max="23" width="9.28125" style="9" customWidth="1"/>
    <col min="24" max="30" width="9.28125" style="1" customWidth="1"/>
    <col min="31" max="31" width="9.28125" style="39" customWidth="1"/>
    <col min="32" max="37" width="9.28125" style="37" customWidth="1"/>
    <col min="38" max="16384" width="9.28125" style="1" customWidth="1"/>
  </cols>
  <sheetData>
    <row r="2" spans="2:5" ht="15" customHeight="1">
      <c r="B2" s="13" t="s">
        <v>21</v>
      </c>
      <c r="C2" s="13"/>
      <c r="D2" s="13"/>
      <c r="E2" s="13"/>
    </row>
    <row r="3" spans="2:5" ht="15" customHeight="1">
      <c r="B3" s="17" t="s">
        <v>69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4" ht="15" customHeight="1">
      <c r="B5" s="123" t="s">
        <v>99</v>
      </c>
      <c r="C5" s="13"/>
      <c r="D5" s="13"/>
      <c r="E5" s="13"/>
      <c r="N5" s="124" t="s">
        <v>77</v>
      </c>
    </row>
    <row r="6" spans="2:37" s="68" customFormat="1" ht="15" customHeight="1">
      <c r="B6" s="91"/>
      <c r="C6" s="92"/>
      <c r="D6" s="92"/>
      <c r="E6" s="92"/>
      <c r="T6" s="65"/>
      <c r="U6" s="19"/>
      <c r="V6" s="19"/>
      <c r="W6" s="19"/>
      <c r="AE6" s="66"/>
      <c r="AF6" s="69"/>
      <c r="AG6" s="69"/>
      <c r="AH6" s="69"/>
      <c r="AI6" s="69"/>
      <c r="AJ6" s="69"/>
      <c r="AK6" s="69"/>
    </row>
    <row r="7" spans="2:37" s="68" customFormat="1" ht="15" customHeight="1">
      <c r="B7" s="376" t="s">
        <v>22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65"/>
      <c r="U7" s="19"/>
      <c r="V7" s="19"/>
      <c r="W7" s="19"/>
      <c r="AE7" s="66"/>
      <c r="AF7" s="69"/>
      <c r="AG7" s="69"/>
      <c r="AH7" s="69"/>
      <c r="AI7" s="69"/>
      <c r="AJ7" s="69"/>
      <c r="AK7" s="69"/>
    </row>
    <row r="8" spans="2:37" ht="12.75" customHeight="1">
      <c r="B8" s="100" t="s">
        <v>84</v>
      </c>
      <c r="C8" s="93"/>
      <c r="D8" s="93"/>
      <c r="E8" s="93"/>
      <c r="F8" s="94"/>
      <c r="G8" s="94"/>
      <c r="H8" s="94"/>
      <c r="I8" s="94"/>
      <c r="J8" s="94"/>
      <c r="K8" s="94"/>
      <c r="L8" s="94"/>
      <c r="M8" s="94"/>
      <c r="N8" s="19"/>
      <c r="O8" s="19"/>
      <c r="P8" s="94"/>
      <c r="Q8" s="94"/>
      <c r="R8" s="94"/>
      <c r="S8" s="94"/>
      <c r="AE8" s="9"/>
      <c r="AF8" s="1"/>
      <c r="AG8" s="1"/>
      <c r="AH8" s="1"/>
      <c r="AI8" s="1"/>
      <c r="AJ8" s="1"/>
      <c r="AK8" s="1"/>
    </row>
    <row r="9" spans="2:37" ht="12.75" customHeight="1">
      <c r="B9" s="101" t="s">
        <v>32</v>
      </c>
      <c r="C9" s="63"/>
      <c r="D9" s="63"/>
      <c r="E9" s="63"/>
      <c r="F9" s="96"/>
      <c r="G9" s="96"/>
      <c r="H9" s="96"/>
      <c r="I9" s="96"/>
      <c r="J9" s="96"/>
      <c r="K9" s="96"/>
      <c r="L9" s="96"/>
      <c r="M9" s="96"/>
      <c r="N9" s="19"/>
      <c r="O9" s="19"/>
      <c r="P9" s="96"/>
      <c r="Q9" s="96"/>
      <c r="R9" s="96"/>
      <c r="S9" s="96"/>
      <c r="AE9" s="9"/>
      <c r="AF9" s="1"/>
      <c r="AG9" s="1"/>
      <c r="AH9" s="1"/>
      <c r="AI9" s="1"/>
      <c r="AJ9" s="1"/>
      <c r="AK9" s="1"/>
    </row>
    <row r="10" spans="2:37" ht="12.75" customHeight="1">
      <c r="B10" s="102" t="s">
        <v>33</v>
      </c>
      <c r="C10" s="97"/>
      <c r="D10" s="97"/>
      <c r="E10" s="97"/>
      <c r="F10" s="98"/>
      <c r="G10" s="98"/>
      <c r="H10" s="98"/>
      <c r="I10" s="98"/>
      <c r="J10" s="98"/>
      <c r="K10" s="98"/>
      <c r="L10" s="98"/>
      <c r="M10" s="98"/>
      <c r="N10" s="99"/>
      <c r="O10" s="99"/>
      <c r="P10" s="98"/>
      <c r="Q10" s="98"/>
      <c r="R10" s="98"/>
      <c r="S10" s="98"/>
      <c r="AE10" s="9"/>
      <c r="AF10" s="1"/>
      <c r="AG10" s="1"/>
      <c r="AH10" s="1"/>
      <c r="AI10" s="1"/>
      <c r="AJ10" s="1"/>
      <c r="AK10" s="1"/>
    </row>
    <row r="11" spans="2:37" ht="12.75" customHeight="1">
      <c r="B11" s="95"/>
      <c r="C11" s="63"/>
      <c r="D11" s="63"/>
      <c r="E11" s="63"/>
      <c r="F11" s="96"/>
      <c r="G11" s="96"/>
      <c r="H11" s="96"/>
      <c r="I11" s="96"/>
      <c r="J11" s="96"/>
      <c r="K11" s="96"/>
      <c r="L11" s="96"/>
      <c r="M11" s="96"/>
      <c r="N11" s="19"/>
      <c r="O11" s="19"/>
      <c r="P11" s="96"/>
      <c r="Q11" s="96"/>
      <c r="R11" s="96"/>
      <c r="S11" s="96"/>
      <c r="AE11" s="9"/>
      <c r="AF11" s="1"/>
      <c r="AG11" s="1"/>
      <c r="AH11" s="1"/>
      <c r="AI11" s="1"/>
      <c r="AJ11" s="1"/>
      <c r="AK11" s="1"/>
    </row>
    <row r="12" ht="12.75" customHeight="1"/>
    <row r="13" spans="2:37" s="14" customFormat="1" ht="15" customHeight="1">
      <c r="B13" s="116" t="s">
        <v>46</v>
      </c>
      <c r="C13" s="18"/>
      <c r="D13" s="18"/>
      <c r="E13" s="18"/>
      <c r="N13" s="15"/>
      <c r="O13" s="15"/>
      <c r="T13" s="121"/>
      <c r="U13" s="88"/>
      <c r="V13" s="88"/>
      <c r="W13" s="88"/>
      <c r="AE13" s="40"/>
      <c r="AF13" s="38"/>
      <c r="AG13" s="38"/>
      <c r="AH13" s="38"/>
      <c r="AI13" s="38"/>
      <c r="AJ13" s="38"/>
      <c r="AK13" s="38"/>
    </row>
    <row r="14" spans="2:37" s="14" customFormat="1" ht="15" customHeight="1">
      <c r="B14" s="44">
        <v>0.03852</v>
      </c>
      <c r="C14" s="18"/>
      <c r="D14" s="18"/>
      <c r="E14" s="18"/>
      <c r="N14" s="15"/>
      <c r="O14" s="15"/>
      <c r="T14" s="121"/>
      <c r="U14" s="88"/>
      <c r="V14" s="88"/>
      <c r="W14" s="88"/>
      <c r="AE14" s="40"/>
      <c r="AF14" s="38"/>
      <c r="AG14" s="38"/>
      <c r="AH14" s="38"/>
      <c r="AI14" s="38"/>
      <c r="AJ14" s="38"/>
      <c r="AK14" s="38"/>
    </row>
    <row r="15" spans="2:37" s="14" customFormat="1" ht="15" customHeight="1">
      <c r="B15" s="43" t="s">
        <v>100</v>
      </c>
      <c r="C15" s="18"/>
      <c r="D15" s="18"/>
      <c r="E15" s="18"/>
      <c r="N15" s="15"/>
      <c r="O15" s="15"/>
      <c r="T15" s="121"/>
      <c r="U15" s="88"/>
      <c r="V15" s="88"/>
      <c r="W15" s="88"/>
      <c r="AE15" s="40"/>
      <c r="AF15" s="38"/>
      <c r="AG15" s="38"/>
      <c r="AH15" s="38"/>
      <c r="AI15" s="38"/>
      <c r="AJ15" s="38"/>
      <c r="AK15" s="38"/>
    </row>
    <row r="16" spans="2:15" ht="13.5" customHeight="1">
      <c r="B16" s="11"/>
      <c r="C16" s="11"/>
      <c r="D16" s="11"/>
      <c r="E16" s="11"/>
      <c r="G16" s="9"/>
      <c r="H16" s="9"/>
      <c r="I16" s="9"/>
      <c r="J16" s="9"/>
      <c r="K16" s="9"/>
      <c r="L16" s="9"/>
      <c r="M16" s="9"/>
      <c r="N16" s="4"/>
      <c r="O16" s="4"/>
    </row>
    <row r="17" spans="2:18" ht="24" customHeight="1">
      <c r="B17" s="114" t="s">
        <v>51</v>
      </c>
      <c r="C17" s="11"/>
      <c r="D17" s="11"/>
      <c r="E17" s="11"/>
      <c r="G17" s="9"/>
      <c r="H17" s="9"/>
      <c r="I17" s="9"/>
      <c r="J17" s="9"/>
      <c r="K17" s="9"/>
      <c r="L17" s="9"/>
      <c r="M17" s="9"/>
      <c r="N17" s="4"/>
      <c r="O17" s="4"/>
      <c r="P17" s="9"/>
      <c r="Q17" s="9"/>
      <c r="R17" s="9"/>
    </row>
    <row r="18" spans="2:19" ht="15" customHeight="1">
      <c r="B18" s="105" t="s">
        <v>44</v>
      </c>
      <c r="C18" s="11"/>
      <c r="D18" s="11"/>
      <c r="E18" s="11"/>
      <c r="F18" s="340" t="s">
        <v>28</v>
      </c>
      <c r="G18" s="9"/>
      <c r="H18" s="9"/>
      <c r="I18" s="9"/>
      <c r="J18" s="9"/>
      <c r="K18" s="9"/>
      <c r="L18" s="9"/>
      <c r="M18" s="9"/>
      <c r="N18" s="340" t="s">
        <v>47</v>
      </c>
      <c r="O18" s="117"/>
      <c r="P18" s="9"/>
      <c r="Q18" s="9"/>
      <c r="R18" s="9"/>
      <c r="S18" s="340" t="s">
        <v>30</v>
      </c>
    </row>
    <row r="19" spans="2:19" ht="15" customHeight="1">
      <c r="B19" s="110" t="s">
        <v>36</v>
      </c>
      <c r="C19" s="11"/>
      <c r="D19" s="11"/>
      <c r="E19" s="11"/>
      <c r="F19" s="341"/>
      <c r="G19" s="9"/>
      <c r="H19" s="9"/>
      <c r="I19" s="9"/>
      <c r="J19" s="9"/>
      <c r="K19" s="9"/>
      <c r="L19" s="9"/>
      <c r="M19" s="9"/>
      <c r="N19" s="341"/>
      <c r="O19" s="117"/>
      <c r="P19" s="9"/>
      <c r="Q19" s="9"/>
      <c r="R19" s="9"/>
      <c r="S19" s="341"/>
    </row>
    <row r="20" spans="2:37" s="5" customFormat="1" ht="13.5">
      <c r="B20" s="103" t="s">
        <v>101</v>
      </c>
      <c r="C20" s="107" t="s">
        <v>13</v>
      </c>
      <c r="D20" s="82" t="s">
        <v>14</v>
      </c>
      <c r="E20" s="82" t="s">
        <v>0</v>
      </c>
      <c r="F20" s="343"/>
      <c r="G20" s="104" t="s">
        <v>17</v>
      </c>
      <c r="H20" s="45" t="s">
        <v>18</v>
      </c>
      <c r="I20" s="104" t="s">
        <v>6</v>
      </c>
      <c r="J20" s="45" t="s">
        <v>5</v>
      </c>
      <c r="K20" s="45" t="s">
        <v>1</v>
      </c>
      <c r="L20" s="45" t="s">
        <v>26</v>
      </c>
      <c r="M20" s="108" t="s">
        <v>27</v>
      </c>
      <c r="N20" s="343"/>
      <c r="O20" s="45" t="s">
        <v>3</v>
      </c>
      <c r="P20" s="104" t="s">
        <v>4</v>
      </c>
      <c r="Q20" s="45" t="s">
        <v>2</v>
      </c>
      <c r="R20" s="108" t="s">
        <v>19</v>
      </c>
      <c r="S20" s="343"/>
      <c r="T20" s="122"/>
      <c r="U20" s="89"/>
      <c r="V20" s="89"/>
      <c r="W20" s="89"/>
      <c r="AE20" s="41"/>
      <c r="AF20" s="42"/>
      <c r="AG20" s="42"/>
      <c r="AH20" s="42"/>
      <c r="AI20" s="42"/>
      <c r="AJ20" s="42"/>
      <c r="AK20" s="42"/>
    </row>
    <row r="21" spans="2:19" ht="12.75" customHeight="1">
      <c r="B21" s="16" t="s">
        <v>35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22"/>
      <c r="N21" s="23"/>
      <c r="O21" s="21"/>
      <c r="P21" s="22"/>
      <c r="Q21" s="31"/>
      <c r="R21" s="35"/>
      <c r="S21" s="35"/>
    </row>
    <row r="22" spans="2:31" ht="12.75" customHeight="1">
      <c r="B22" s="6" t="s">
        <v>25</v>
      </c>
      <c r="C22" s="328">
        <f>ROUND(B14*C155,6)</f>
        <v>0.084832</v>
      </c>
      <c r="D22" s="328">
        <f>ROUND(B14*C156,6)</f>
        <v>0.028635</v>
      </c>
      <c r="E22" s="328">
        <f>C157</f>
        <v>0.007946</v>
      </c>
      <c r="F22" s="364">
        <f>SUM(C22:E27)</f>
        <v>0.12141300000000001</v>
      </c>
      <c r="G22" s="362" t="s">
        <v>29</v>
      </c>
      <c r="H22" s="227">
        <v>0</v>
      </c>
      <c r="I22" s="360">
        <f>ROUND(B14*C169,6)</f>
        <v>0.043274</v>
      </c>
      <c r="J22" s="360">
        <f>C170</f>
        <v>0.001186</v>
      </c>
      <c r="K22" s="360">
        <f>C171</f>
        <v>0.00339</v>
      </c>
      <c r="L22" s="362" t="s">
        <v>29</v>
      </c>
      <c r="M22" s="362" t="s">
        <v>29</v>
      </c>
      <c r="N22" s="24">
        <f>H22+I22+J22+K22</f>
        <v>0.04785</v>
      </c>
      <c r="O22" s="360">
        <f>D175</f>
        <v>0.001336</v>
      </c>
      <c r="P22" s="374">
        <f>C176</f>
        <v>0.017236</v>
      </c>
      <c r="Q22" s="224">
        <f aca="true" t="shared" si="0" ref="Q22:Q27">C177</f>
        <v>0.0027</v>
      </c>
      <c r="R22" s="360">
        <f>C183</f>
        <v>0.0025640000000000003</v>
      </c>
      <c r="S22" s="33">
        <f>O22+P22+Q22+R22</f>
        <v>0.023836000000000003</v>
      </c>
      <c r="AE22" s="119"/>
    </row>
    <row r="23" spans="2:31" ht="12.75" customHeight="1">
      <c r="B23" s="6" t="s">
        <v>7</v>
      </c>
      <c r="C23" s="328"/>
      <c r="D23" s="328"/>
      <c r="E23" s="328"/>
      <c r="F23" s="364"/>
      <c r="G23" s="362"/>
      <c r="H23" s="227">
        <f>C162</f>
        <v>0.078322</v>
      </c>
      <c r="I23" s="360"/>
      <c r="J23" s="360"/>
      <c r="K23" s="360"/>
      <c r="L23" s="362"/>
      <c r="M23" s="362"/>
      <c r="N23" s="24">
        <f>H23+I22+J22+K22</f>
        <v>0.126172</v>
      </c>
      <c r="O23" s="360"/>
      <c r="P23" s="374"/>
      <c r="Q23" s="224">
        <f t="shared" si="0"/>
        <v>0.0473</v>
      </c>
      <c r="R23" s="360"/>
      <c r="S23" s="33">
        <f>O22+P22+Q23+R22</f>
        <v>0.068436</v>
      </c>
      <c r="AE23" s="119"/>
    </row>
    <row r="24" spans="2:31" ht="12.75" customHeight="1">
      <c r="B24" s="6" t="s">
        <v>8</v>
      </c>
      <c r="C24" s="328"/>
      <c r="D24" s="328"/>
      <c r="E24" s="328"/>
      <c r="F24" s="364"/>
      <c r="G24" s="362"/>
      <c r="H24" s="227">
        <f>C163</f>
        <v>0.071686</v>
      </c>
      <c r="I24" s="360"/>
      <c r="J24" s="360"/>
      <c r="K24" s="360"/>
      <c r="L24" s="362"/>
      <c r="M24" s="362"/>
      <c r="N24" s="24">
        <f>H24+I22+J22+K22</f>
        <v>0.11953600000000002</v>
      </c>
      <c r="O24" s="360"/>
      <c r="P24" s="374"/>
      <c r="Q24" s="224">
        <f t="shared" si="0"/>
        <v>0.0284</v>
      </c>
      <c r="R24" s="360"/>
      <c r="S24" s="33">
        <f>O22+P22+Q24+R22</f>
        <v>0.049536</v>
      </c>
      <c r="AE24" s="119"/>
    </row>
    <row r="25" spans="2:31" ht="12.75" customHeight="1">
      <c r="B25" s="6" t="s">
        <v>9</v>
      </c>
      <c r="C25" s="328"/>
      <c r="D25" s="328"/>
      <c r="E25" s="328"/>
      <c r="F25" s="364"/>
      <c r="G25" s="362"/>
      <c r="H25" s="227">
        <f>C164</f>
        <v>0.071988</v>
      </c>
      <c r="I25" s="360"/>
      <c r="J25" s="360"/>
      <c r="K25" s="360"/>
      <c r="L25" s="362"/>
      <c r="M25" s="362"/>
      <c r="N25" s="24">
        <f>H25+I22+J22+K22</f>
        <v>0.11983800000000001</v>
      </c>
      <c r="O25" s="360"/>
      <c r="P25" s="374"/>
      <c r="Q25" s="224">
        <f t="shared" si="0"/>
        <v>0.023200000000000002</v>
      </c>
      <c r="R25" s="360"/>
      <c r="S25" s="33">
        <f>O22+P22+Q25+R22</f>
        <v>0.044336</v>
      </c>
      <c r="AE25" s="119"/>
    </row>
    <row r="26" spans="2:31" ht="12.75" customHeight="1">
      <c r="B26" s="6" t="s">
        <v>10</v>
      </c>
      <c r="C26" s="328"/>
      <c r="D26" s="328"/>
      <c r="E26" s="328"/>
      <c r="F26" s="364"/>
      <c r="G26" s="362"/>
      <c r="H26" s="227">
        <f>C165</f>
        <v>0.05379</v>
      </c>
      <c r="I26" s="360"/>
      <c r="J26" s="360"/>
      <c r="K26" s="360"/>
      <c r="L26" s="362"/>
      <c r="M26" s="362"/>
      <c r="N26" s="24">
        <f>H26+I22+J22+K22</f>
        <v>0.10164000000000001</v>
      </c>
      <c r="O26" s="360"/>
      <c r="P26" s="374"/>
      <c r="Q26" s="224">
        <f t="shared" si="0"/>
        <v>0.016900000000000002</v>
      </c>
      <c r="R26" s="360"/>
      <c r="S26" s="33">
        <f>O22+P22+Q26+R22</f>
        <v>0.038036</v>
      </c>
      <c r="AE26" s="119"/>
    </row>
    <row r="27" spans="2:31" ht="12.75" customHeight="1">
      <c r="B27" s="6" t="s">
        <v>11</v>
      </c>
      <c r="C27" s="329"/>
      <c r="D27" s="329"/>
      <c r="E27" s="329"/>
      <c r="F27" s="365"/>
      <c r="G27" s="363"/>
      <c r="H27" s="227">
        <f>C166</f>
        <v>0.027247</v>
      </c>
      <c r="I27" s="361"/>
      <c r="J27" s="361"/>
      <c r="K27" s="361"/>
      <c r="L27" s="363"/>
      <c r="M27" s="363"/>
      <c r="N27" s="24">
        <f>H27+I22+J22+K22</f>
        <v>0.07509700000000001</v>
      </c>
      <c r="O27" s="361"/>
      <c r="P27" s="375"/>
      <c r="Q27" s="225">
        <f t="shared" si="0"/>
        <v>0.0077</v>
      </c>
      <c r="R27" s="361"/>
      <c r="S27" s="33">
        <f>O22+P22+Q27+R22</f>
        <v>0.028836000000000004</v>
      </c>
      <c r="AE27" s="119"/>
    </row>
    <row r="28" spans="2:31" ht="13.5">
      <c r="B28" s="55" t="s">
        <v>34</v>
      </c>
      <c r="C28" s="48"/>
      <c r="D28" s="52"/>
      <c r="E28" s="36"/>
      <c r="F28" s="49"/>
      <c r="G28" s="36"/>
      <c r="H28" s="53"/>
      <c r="I28" s="50"/>
      <c r="J28" s="50"/>
      <c r="K28" s="53"/>
      <c r="L28" s="50"/>
      <c r="M28" s="53"/>
      <c r="N28" s="49"/>
      <c r="O28" s="49"/>
      <c r="P28" s="53"/>
      <c r="Q28" s="36"/>
      <c r="R28" s="36"/>
      <c r="S28" s="36"/>
      <c r="AE28" s="119"/>
    </row>
    <row r="29" spans="2:37" s="9" customFormat="1" ht="13.5">
      <c r="B29" s="56" t="s">
        <v>45</v>
      </c>
      <c r="C29" s="327" t="s">
        <v>29</v>
      </c>
      <c r="D29" s="327" t="s">
        <v>29</v>
      </c>
      <c r="E29" s="335">
        <f>E157</f>
        <v>83.55</v>
      </c>
      <c r="F29" s="356">
        <f>SUM(C29:E31)</f>
        <v>83.55</v>
      </c>
      <c r="G29" s="222">
        <f>C159</f>
        <v>65.83</v>
      </c>
      <c r="H29" s="327" t="s">
        <v>29</v>
      </c>
      <c r="I29" s="327" t="s">
        <v>29</v>
      </c>
      <c r="J29" s="327" t="s">
        <v>29</v>
      </c>
      <c r="K29" s="327" t="s">
        <v>29</v>
      </c>
      <c r="L29" s="358">
        <f>C172</f>
        <v>0</v>
      </c>
      <c r="M29" s="358">
        <f>C173</f>
        <v>0</v>
      </c>
      <c r="N29" s="57">
        <f>G29+L29+M29</f>
        <v>65.83</v>
      </c>
      <c r="O29" s="327" t="s">
        <v>29</v>
      </c>
      <c r="P29" s="346" t="s">
        <v>29</v>
      </c>
      <c r="Q29" s="358">
        <f>D178</f>
        <v>-27.01</v>
      </c>
      <c r="R29" s="327" t="s">
        <v>29</v>
      </c>
      <c r="S29" s="356">
        <f>Q29</f>
        <v>-27.01</v>
      </c>
      <c r="T29" s="51"/>
      <c r="AE29" s="119"/>
      <c r="AF29" s="39"/>
      <c r="AG29" s="39"/>
      <c r="AH29" s="39"/>
      <c r="AI29" s="39"/>
      <c r="AJ29" s="39"/>
      <c r="AK29" s="39"/>
    </row>
    <row r="30" spans="2:31" ht="13.5">
      <c r="B30" s="56" t="s">
        <v>23</v>
      </c>
      <c r="C30" s="328"/>
      <c r="D30" s="328"/>
      <c r="E30" s="335"/>
      <c r="F30" s="356"/>
      <c r="G30" s="222">
        <f>C160</f>
        <v>491.41</v>
      </c>
      <c r="H30" s="328"/>
      <c r="I30" s="328"/>
      <c r="J30" s="328"/>
      <c r="K30" s="328"/>
      <c r="L30" s="358"/>
      <c r="M30" s="358"/>
      <c r="N30" s="57">
        <f>G30+L29+M29</f>
        <v>491.41</v>
      </c>
      <c r="O30" s="328"/>
      <c r="P30" s="347"/>
      <c r="Q30" s="358"/>
      <c r="R30" s="328"/>
      <c r="S30" s="356"/>
      <c r="AE30" s="119"/>
    </row>
    <row r="31" spans="2:37" s="9" customFormat="1" ht="13.5">
      <c r="B31" s="54" t="s">
        <v>24</v>
      </c>
      <c r="C31" s="329"/>
      <c r="D31" s="329"/>
      <c r="E31" s="336"/>
      <c r="F31" s="357"/>
      <c r="G31" s="223">
        <f>C161</f>
        <v>1093.1599999999999</v>
      </c>
      <c r="H31" s="329"/>
      <c r="I31" s="329"/>
      <c r="J31" s="329"/>
      <c r="K31" s="329"/>
      <c r="L31" s="359"/>
      <c r="M31" s="359"/>
      <c r="N31" s="58">
        <f>G31+L29+M29</f>
        <v>1093.1599999999999</v>
      </c>
      <c r="O31" s="329"/>
      <c r="P31" s="348"/>
      <c r="Q31" s="359"/>
      <c r="R31" s="329"/>
      <c r="S31" s="357"/>
      <c r="T31" s="51"/>
      <c r="AE31" s="119"/>
      <c r="AF31" s="39"/>
      <c r="AG31" s="39"/>
      <c r="AH31" s="39"/>
      <c r="AI31" s="39"/>
      <c r="AJ31" s="39"/>
      <c r="AK31" s="39"/>
    </row>
    <row r="32" spans="2:37" s="9" customFormat="1" ht="25.5" customHeight="1">
      <c r="B32" s="112" t="s">
        <v>38</v>
      </c>
      <c r="C32" s="332" t="s">
        <v>43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4"/>
      <c r="T32" s="113"/>
      <c r="U32" s="113"/>
      <c r="V32" s="113"/>
      <c r="W32" s="113"/>
      <c r="AE32" s="39"/>
      <c r="AF32" s="39"/>
      <c r="AG32" s="39"/>
      <c r="AH32" s="39"/>
      <c r="AI32" s="39"/>
      <c r="AJ32" s="39"/>
      <c r="AK32" s="39"/>
    </row>
    <row r="33" spans="2:37" s="19" customFormat="1" ht="13.5">
      <c r="B33" s="59"/>
      <c r="C33" s="60"/>
      <c r="D33" s="60"/>
      <c r="E33" s="60"/>
      <c r="F33" s="61"/>
      <c r="G33" s="81"/>
      <c r="H33" s="81"/>
      <c r="I33" s="81"/>
      <c r="J33" s="81"/>
      <c r="K33" s="81"/>
      <c r="L33" s="81"/>
      <c r="M33" s="81"/>
      <c r="N33" s="62"/>
      <c r="O33" s="62"/>
      <c r="P33" s="81"/>
      <c r="Q33" s="81"/>
      <c r="T33" s="65"/>
      <c r="AE33" s="66"/>
      <c r="AF33" s="66"/>
      <c r="AG33" s="66"/>
      <c r="AH33" s="66"/>
      <c r="AI33" s="66"/>
      <c r="AJ33" s="66"/>
      <c r="AK33" s="66"/>
    </row>
    <row r="34" spans="3:19" ht="13.5"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2:19" ht="24" customHeight="1">
      <c r="B35" s="114" t="s">
        <v>52</v>
      </c>
      <c r="C35" s="12"/>
      <c r="D35" s="12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2:19" ht="15" customHeight="1">
      <c r="B36" s="105" t="s">
        <v>44</v>
      </c>
      <c r="C36" s="12"/>
      <c r="D36" s="12"/>
      <c r="E36" s="12"/>
      <c r="F36" s="340" t="s">
        <v>28</v>
      </c>
      <c r="G36" s="10"/>
      <c r="H36" s="10"/>
      <c r="I36" s="10"/>
      <c r="J36" s="10"/>
      <c r="K36" s="10"/>
      <c r="L36" s="10"/>
      <c r="M36" s="10"/>
      <c r="N36" s="340" t="s">
        <v>47</v>
      </c>
      <c r="O36" s="117"/>
      <c r="P36" s="10"/>
      <c r="Q36" s="10"/>
      <c r="R36" s="10"/>
      <c r="S36" s="340" t="s">
        <v>30</v>
      </c>
    </row>
    <row r="37" spans="2:19" ht="15" customHeight="1">
      <c r="B37" s="110" t="s">
        <v>37</v>
      </c>
      <c r="C37" s="12"/>
      <c r="D37" s="12"/>
      <c r="E37" s="12"/>
      <c r="F37" s="341"/>
      <c r="G37" s="10"/>
      <c r="H37" s="10"/>
      <c r="I37" s="10"/>
      <c r="J37" s="10"/>
      <c r="K37" s="10"/>
      <c r="L37" s="10"/>
      <c r="M37" s="10"/>
      <c r="N37" s="341"/>
      <c r="O37" s="117"/>
      <c r="P37" s="10"/>
      <c r="Q37" s="10"/>
      <c r="R37" s="10"/>
      <c r="S37" s="341"/>
    </row>
    <row r="38" spans="2:19" ht="13.5">
      <c r="B38" s="103" t="s">
        <v>101</v>
      </c>
      <c r="C38" s="107" t="s">
        <v>13</v>
      </c>
      <c r="D38" s="82" t="s">
        <v>14</v>
      </c>
      <c r="E38" s="82" t="s">
        <v>0</v>
      </c>
      <c r="F38" s="343"/>
      <c r="G38" s="111" t="s">
        <v>17</v>
      </c>
      <c r="H38" s="34" t="s">
        <v>18</v>
      </c>
      <c r="I38" s="34" t="s">
        <v>6</v>
      </c>
      <c r="J38" s="34" t="s">
        <v>5</v>
      </c>
      <c r="K38" s="34" t="s">
        <v>1</v>
      </c>
      <c r="L38" s="45" t="s">
        <v>26</v>
      </c>
      <c r="M38" s="108" t="s">
        <v>27</v>
      </c>
      <c r="N38" s="343"/>
      <c r="O38" s="34" t="s">
        <v>3</v>
      </c>
      <c r="P38" s="111" t="s">
        <v>4</v>
      </c>
      <c r="Q38" s="106" t="s">
        <v>2</v>
      </c>
      <c r="R38" s="106" t="s">
        <v>19</v>
      </c>
      <c r="S38" s="343"/>
    </row>
    <row r="39" spans="2:37" ht="13.5">
      <c r="B39" s="16" t="s">
        <v>35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8"/>
      <c r="O39" s="28"/>
      <c r="P39" s="25"/>
      <c r="Q39" s="26"/>
      <c r="R39" s="35"/>
      <c r="S39" s="35"/>
      <c r="AE39" s="1"/>
      <c r="AF39" s="1"/>
      <c r="AG39" s="1"/>
      <c r="AH39" s="1"/>
      <c r="AI39" s="1"/>
      <c r="AJ39" s="1"/>
      <c r="AK39" s="1"/>
    </row>
    <row r="40" spans="2:37" ht="13.5">
      <c r="B40" s="6" t="s">
        <v>25</v>
      </c>
      <c r="C40" s="328">
        <f>ROUND(B14*C155,6)</f>
        <v>0.084832</v>
      </c>
      <c r="D40" s="328">
        <f>ROUND(B14*C156,6)</f>
        <v>0.028635</v>
      </c>
      <c r="E40" s="328">
        <f>C157</f>
        <v>0.007946</v>
      </c>
      <c r="F40" s="372">
        <f>SUM(C40:E45)</f>
        <v>0.12141300000000001</v>
      </c>
      <c r="G40" s="362" t="s">
        <v>29</v>
      </c>
      <c r="H40" s="79">
        <v>0</v>
      </c>
      <c r="I40" s="360">
        <f>ROUND(B14*D169,6)</f>
        <v>0.043274</v>
      </c>
      <c r="J40" s="360">
        <f>C170</f>
        <v>0.001186</v>
      </c>
      <c r="K40" s="360">
        <f>C171</f>
        <v>0.00339</v>
      </c>
      <c r="L40" s="362" t="s">
        <v>29</v>
      </c>
      <c r="M40" s="362" t="s">
        <v>29</v>
      </c>
      <c r="N40" s="29">
        <f>H40+I40+J40+K40</f>
        <v>0.04785</v>
      </c>
      <c r="O40" s="360">
        <f>D175</f>
        <v>0.001336</v>
      </c>
      <c r="P40" s="368">
        <f>C176</f>
        <v>0.017236</v>
      </c>
      <c r="Q40" s="78">
        <f aca="true" t="shared" si="1" ref="Q40:Q45">C177</f>
        <v>0.0027</v>
      </c>
      <c r="R40" s="360">
        <f>C183</f>
        <v>0.0025640000000000003</v>
      </c>
      <c r="S40" s="24">
        <f>O40+P40+Q40+R40</f>
        <v>0.023836000000000003</v>
      </c>
      <c r="AE40" s="120"/>
      <c r="AF40" s="1"/>
      <c r="AG40" s="1"/>
      <c r="AH40" s="1"/>
      <c r="AI40" s="1"/>
      <c r="AJ40" s="1"/>
      <c r="AK40" s="1"/>
    </row>
    <row r="41" spans="2:37" ht="13.5">
      <c r="B41" s="6" t="s">
        <v>7</v>
      </c>
      <c r="C41" s="328"/>
      <c r="D41" s="328"/>
      <c r="E41" s="328"/>
      <c r="F41" s="372"/>
      <c r="G41" s="362"/>
      <c r="H41" s="79">
        <f>D162</f>
        <v>0.060022</v>
      </c>
      <c r="I41" s="360"/>
      <c r="J41" s="360"/>
      <c r="K41" s="360"/>
      <c r="L41" s="362"/>
      <c r="M41" s="362"/>
      <c r="N41" s="29">
        <f>H41+I40+J40+K40</f>
        <v>0.10787200000000001</v>
      </c>
      <c r="O41" s="360"/>
      <c r="P41" s="368"/>
      <c r="Q41" s="78">
        <f t="shared" si="1"/>
        <v>0.0473</v>
      </c>
      <c r="R41" s="360"/>
      <c r="S41" s="24">
        <f>O40+P40+Q41+R40</f>
        <v>0.068436</v>
      </c>
      <c r="AE41" s="120"/>
      <c r="AF41" s="1"/>
      <c r="AG41" s="1"/>
      <c r="AH41" s="1"/>
      <c r="AI41" s="1"/>
      <c r="AJ41" s="1"/>
      <c r="AK41" s="1"/>
    </row>
    <row r="42" spans="2:37" ht="13.5">
      <c r="B42" s="6" t="s">
        <v>8</v>
      </c>
      <c r="C42" s="328"/>
      <c r="D42" s="328"/>
      <c r="E42" s="328"/>
      <c r="F42" s="372"/>
      <c r="G42" s="362"/>
      <c r="H42" s="79">
        <f>D163</f>
        <v>0.054936</v>
      </c>
      <c r="I42" s="360"/>
      <c r="J42" s="360"/>
      <c r="K42" s="360"/>
      <c r="L42" s="362"/>
      <c r="M42" s="362"/>
      <c r="N42" s="29">
        <f>H42+I40+J40+K40</f>
        <v>0.102786</v>
      </c>
      <c r="O42" s="360"/>
      <c r="P42" s="368"/>
      <c r="Q42" s="78">
        <f t="shared" si="1"/>
        <v>0.0284</v>
      </c>
      <c r="R42" s="360"/>
      <c r="S42" s="24">
        <f>O40+P40+Q42+R40</f>
        <v>0.049536</v>
      </c>
      <c r="AE42" s="120"/>
      <c r="AF42" s="1"/>
      <c r="AG42" s="1"/>
      <c r="AH42" s="1"/>
      <c r="AI42" s="1"/>
      <c r="AJ42" s="1"/>
      <c r="AK42" s="1"/>
    </row>
    <row r="43" spans="2:37" ht="13.5">
      <c r="B43" s="6" t="s">
        <v>9</v>
      </c>
      <c r="C43" s="328"/>
      <c r="D43" s="328"/>
      <c r="E43" s="328"/>
      <c r="F43" s="372"/>
      <c r="G43" s="362"/>
      <c r="H43" s="79">
        <f>D164</f>
        <v>0.055167</v>
      </c>
      <c r="I43" s="360"/>
      <c r="J43" s="360"/>
      <c r="K43" s="360"/>
      <c r="L43" s="362"/>
      <c r="M43" s="362"/>
      <c r="N43" s="29">
        <f>H43+I40+J40+K40</f>
        <v>0.10301700000000001</v>
      </c>
      <c r="O43" s="360"/>
      <c r="P43" s="368"/>
      <c r="Q43" s="78">
        <f t="shared" si="1"/>
        <v>0.023200000000000002</v>
      </c>
      <c r="R43" s="360"/>
      <c r="S43" s="24">
        <f>O40+P40+Q43+R40</f>
        <v>0.044336</v>
      </c>
      <c r="AE43" s="120"/>
      <c r="AF43" s="1"/>
      <c r="AG43" s="1"/>
      <c r="AH43" s="1"/>
      <c r="AI43" s="1"/>
      <c r="AJ43" s="1"/>
      <c r="AK43" s="1"/>
    </row>
    <row r="44" spans="2:37" ht="13.5">
      <c r="B44" s="6" t="s">
        <v>10</v>
      </c>
      <c r="C44" s="328"/>
      <c r="D44" s="328"/>
      <c r="E44" s="328"/>
      <c r="F44" s="372"/>
      <c r="G44" s="362"/>
      <c r="H44" s="79">
        <f>D165</f>
        <v>0.041221</v>
      </c>
      <c r="I44" s="360"/>
      <c r="J44" s="360"/>
      <c r="K44" s="360"/>
      <c r="L44" s="362"/>
      <c r="M44" s="362"/>
      <c r="N44" s="29">
        <f>H44+I40+J40+K40</f>
        <v>0.08907100000000001</v>
      </c>
      <c r="O44" s="360"/>
      <c r="P44" s="368"/>
      <c r="Q44" s="78">
        <f t="shared" si="1"/>
        <v>0.016900000000000002</v>
      </c>
      <c r="R44" s="360"/>
      <c r="S44" s="24">
        <f>O40+P40+Q44+R40</f>
        <v>0.038036</v>
      </c>
      <c r="AE44" s="120"/>
      <c r="AF44" s="1"/>
      <c r="AG44" s="1"/>
      <c r="AH44" s="1"/>
      <c r="AI44" s="1"/>
      <c r="AJ44" s="1"/>
      <c r="AK44" s="1"/>
    </row>
    <row r="45" spans="2:37" ht="13.5">
      <c r="B45" s="6" t="s">
        <v>11</v>
      </c>
      <c r="C45" s="329"/>
      <c r="D45" s="329"/>
      <c r="E45" s="329"/>
      <c r="F45" s="373"/>
      <c r="G45" s="363"/>
      <c r="H45" s="79">
        <f>D166</f>
        <v>0.02088</v>
      </c>
      <c r="I45" s="361"/>
      <c r="J45" s="361"/>
      <c r="K45" s="361"/>
      <c r="L45" s="363"/>
      <c r="M45" s="363"/>
      <c r="N45" s="29">
        <f>H45+I40+J40+K40</f>
        <v>0.06873000000000001</v>
      </c>
      <c r="O45" s="361"/>
      <c r="P45" s="369"/>
      <c r="Q45" s="83">
        <f t="shared" si="1"/>
        <v>0.0077</v>
      </c>
      <c r="R45" s="361"/>
      <c r="S45" s="24">
        <f>O40+P40+Q45+R40</f>
        <v>0.028836000000000004</v>
      </c>
      <c r="AE45" s="120"/>
      <c r="AF45" s="1"/>
      <c r="AG45" s="1"/>
      <c r="AH45" s="1"/>
      <c r="AI45" s="1"/>
      <c r="AJ45" s="1"/>
      <c r="AK45" s="1"/>
    </row>
    <row r="46" spans="2:31" ht="13.5">
      <c r="B46" s="55" t="s">
        <v>34</v>
      </c>
      <c r="C46" s="48"/>
      <c r="D46" s="72"/>
      <c r="E46" s="48"/>
      <c r="F46" s="49"/>
      <c r="G46" s="70"/>
      <c r="H46" s="50"/>
      <c r="I46" s="53"/>
      <c r="J46" s="50"/>
      <c r="K46" s="50"/>
      <c r="L46" s="50"/>
      <c r="M46" s="50"/>
      <c r="N46" s="49"/>
      <c r="O46" s="49"/>
      <c r="P46" s="118"/>
      <c r="Q46" s="53"/>
      <c r="R46" s="36"/>
      <c r="S46" s="36"/>
      <c r="AE46" s="120"/>
    </row>
    <row r="47" spans="2:37" s="9" customFormat="1" ht="13.5">
      <c r="B47" s="56" t="s">
        <v>45</v>
      </c>
      <c r="C47" s="327" t="s">
        <v>29</v>
      </c>
      <c r="D47" s="327" t="s">
        <v>29</v>
      </c>
      <c r="E47" s="335">
        <f>E157</f>
        <v>83.55</v>
      </c>
      <c r="F47" s="356">
        <f>SUM(C47:E49)</f>
        <v>83.55</v>
      </c>
      <c r="G47" s="73">
        <f>D159</f>
        <v>55.75</v>
      </c>
      <c r="H47" s="327" t="s">
        <v>29</v>
      </c>
      <c r="I47" s="327" t="s">
        <v>29</v>
      </c>
      <c r="J47" s="327" t="s">
        <v>29</v>
      </c>
      <c r="K47" s="327" t="s">
        <v>29</v>
      </c>
      <c r="L47" s="358">
        <f>D172</f>
        <v>0</v>
      </c>
      <c r="M47" s="358">
        <f>D173</f>
        <v>0</v>
      </c>
      <c r="N47" s="57">
        <f>G47+L47+M47</f>
        <v>55.75</v>
      </c>
      <c r="O47" s="346" t="s">
        <v>29</v>
      </c>
      <c r="P47" s="346" t="s">
        <v>29</v>
      </c>
      <c r="Q47" s="358">
        <f>D178</f>
        <v>-27.01</v>
      </c>
      <c r="R47" s="327" t="s">
        <v>29</v>
      </c>
      <c r="S47" s="356">
        <f>Q47</f>
        <v>-27.01</v>
      </c>
      <c r="T47" s="51"/>
      <c r="AE47" s="120"/>
      <c r="AF47" s="39"/>
      <c r="AG47" s="39"/>
      <c r="AH47" s="39"/>
      <c r="AI47" s="39"/>
      <c r="AJ47" s="39"/>
      <c r="AK47" s="39"/>
    </row>
    <row r="48" spans="2:31" ht="13.5">
      <c r="B48" s="56" t="s">
        <v>23</v>
      </c>
      <c r="C48" s="328"/>
      <c r="D48" s="328"/>
      <c r="E48" s="335"/>
      <c r="F48" s="356"/>
      <c r="G48" s="73">
        <f>D160</f>
        <v>413.00999999999993</v>
      </c>
      <c r="H48" s="328"/>
      <c r="I48" s="328"/>
      <c r="J48" s="328"/>
      <c r="K48" s="328"/>
      <c r="L48" s="358"/>
      <c r="M48" s="358"/>
      <c r="N48" s="57">
        <f>G48+L47+M47</f>
        <v>413.00999999999993</v>
      </c>
      <c r="O48" s="347"/>
      <c r="P48" s="347"/>
      <c r="Q48" s="358"/>
      <c r="R48" s="328"/>
      <c r="S48" s="356"/>
      <c r="AE48" s="120"/>
    </row>
    <row r="49" spans="2:31" ht="13.5">
      <c r="B49" s="54" t="s">
        <v>24</v>
      </c>
      <c r="C49" s="329"/>
      <c r="D49" s="329"/>
      <c r="E49" s="336"/>
      <c r="F49" s="357"/>
      <c r="G49" s="74">
        <f>D161</f>
        <v>1025.84</v>
      </c>
      <c r="H49" s="329"/>
      <c r="I49" s="329"/>
      <c r="J49" s="329"/>
      <c r="K49" s="329"/>
      <c r="L49" s="359"/>
      <c r="M49" s="359"/>
      <c r="N49" s="58">
        <f>G49+L47+M47</f>
        <v>1025.84</v>
      </c>
      <c r="O49" s="348"/>
      <c r="P49" s="348"/>
      <c r="Q49" s="359"/>
      <c r="R49" s="329"/>
      <c r="S49" s="357"/>
      <c r="AE49" s="120"/>
    </row>
    <row r="50" spans="2:37" s="9" customFormat="1" ht="25.5" customHeight="1">
      <c r="B50" s="112" t="s">
        <v>38</v>
      </c>
      <c r="C50" s="332" t="s">
        <v>43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4"/>
      <c r="T50" s="113"/>
      <c r="U50" s="113"/>
      <c r="V50" s="113"/>
      <c r="W50" s="113"/>
      <c r="AE50" s="39"/>
      <c r="AF50" s="39"/>
      <c r="AG50" s="39"/>
      <c r="AH50" s="39"/>
      <c r="AI50" s="39"/>
      <c r="AJ50" s="39"/>
      <c r="AK50" s="39"/>
    </row>
    <row r="51" spans="2:19" ht="13.5">
      <c r="B51" s="71"/>
      <c r="C51" s="46"/>
      <c r="D51" s="46"/>
      <c r="E51" s="46"/>
      <c r="F51" s="47"/>
      <c r="G51" s="80"/>
      <c r="H51" s="80"/>
      <c r="I51" s="80"/>
      <c r="J51" s="80"/>
      <c r="K51" s="80"/>
      <c r="L51" s="80"/>
      <c r="M51" s="80"/>
      <c r="N51" s="47"/>
      <c r="O51" s="47"/>
      <c r="P51" s="80"/>
      <c r="Q51" s="80"/>
      <c r="R51" s="9"/>
      <c r="S51" s="9"/>
    </row>
    <row r="52" spans="2:37" s="68" customFormat="1" ht="13.5">
      <c r="B52" s="67"/>
      <c r="C52" s="60"/>
      <c r="D52" s="60"/>
      <c r="E52" s="60"/>
      <c r="F52" s="64"/>
      <c r="G52" s="81"/>
      <c r="H52" s="81"/>
      <c r="I52" s="81"/>
      <c r="J52" s="81"/>
      <c r="K52" s="81"/>
      <c r="L52" s="81"/>
      <c r="M52" s="81"/>
      <c r="N52" s="64"/>
      <c r="O52" s="64"/>
      <c r="P52" s="81"/>
      <c r="Q52" s="81"/>
      <c r="R52" s="19"/>
      <c r="S52" s="19"/>
      <c r="T52" s="65"/>
      <c r="U52" s="19"/>
      <c r="V52" s="19"/>
      <c r="W52" s="19"/>
      <c r="AE52" s="66"/>
      <c r="AF52" s="69"/>
      <c r="AG52" s="69"/>
      <c r="AH52" s="69"/>
      <c r="AI52" s="69"/>
      <c r="AJ52" s="69"/>
      <c r="AK52" s="69"/>
    </row>
    <row r="53" spans="2:37" s="68" customFormat="1" ht="24" customHeight="1">
      <c r="B53" s="114" t="s">
        <v>53</v>
      </c>
      <c r="C53" s="60"/>
      <c r="D53" s="60"/>
      <c r="E53" s="60"/>
      <c r="F53" s="64"/>
      <c r="G53" s="81"/>
      <c r="H53" s="81"/>
      <c r="I53" s="81"/>
      <c r="J53" s="81"/>
      <c r="K53" s="81"/>
      <c r="L53" s="81"/>
      <c r="M53" s="81"/>
      <c r="N53" s="64"/>
      <c r="O53" s="64"/>
      <c r="P53" s="81"/>
      <c r="Q53" s="81"/>
      <c r="R53" s="19"/>
      <c r="S53" s="19"/>
      <c r="T53" s="65"/>
      <c r="U53" s="19"/>
      <c r="V53" s="19"/>
      <c r="W53" s="19"/>
      <c r="AE53" s="66"/>
      <c r="AF53" s="69"/>
      <c r="AG53" s="69"/>
      <c r="AH53" s="69"/>
      <c r="AI53" s="69"/>
      <c r="AJ53" s="69"/>
      <c r="AK53" s="69"/>
    </row>
    <row r="54" spans="2:37" s="68" customFormat="1" ht="12.75" customHeight="1">
      <c r="B54" s="105" t="s">
        <v>44</v>
      </c>
      <c r="C54" s="60"/>
      <c r="D54" s="60"/>
      <c r="E54" s="60"/>
      <c r="F54" s="340" t="s">
        <v>28</v>
      </c>
      <c r="G54" s="81"/>
      <c r="H54" s="81"/>
      <c r="I54" s="81"/>
      <c r="J54" s="81"/>
      <c r="K54" s="81"/>
      <c r="L54" s="81"/>
      <c r="M54" s="81"/>
      <c r="N54" s="340" t="s">
        <v>47</v>
      </c>
      <c r="O54" s="117"/>
      <c r="P54" s="81"/>
      <c r="Q54" s="81"/>
      <c r="R54" s="19"/>
      <c r="S54" s="340" t="s">
        <v>30</v>
      </c>
      <c r="T54" s="65"/>
      <c r="U54" s="19"/>
      <c r="V54" s="19"/>
      <c r="W54" s="19"/>
      <c r="AE54" s="66"/>
      <c r="AF54" s="69"/>
      <c r="AG54" s="69"/>
      <c r="AH54" s="69"/>
      <c r="AI54" s="69"/>
      <c r="AJ54" s="69"/>
      <c r="AK54" s="69"/>
    </row>
    <row r="55" spans="2:19" ht="15" customHeight="1">
      <c r="B55" s="110" t="s">
        <v>39</v>
      </c>
      <c r="C55" s="12"/>
      <c r="D55" s="12"/>
      <c r="E55" s="12"/>
      <c r="F55" s="341"/>
      <c r="G55" s="10"/>
      <c r="H55" s="10"/>
      <c r="I55" s="10"/>
      <c r="J55" s="10"/>
      <c r="K55" s="10"/>
      <c r="L55" s="10"/>
      <c r="M55" s="10"/>
      <c r="N55" s="341"/>
      <c r="O55" s="117"/>
      <c r="P55" s="10"/>
      <c r="Q55" s="10"/>
      <c r="R55" s="10"/>
      <c r="S55" s="341"/>
    </row>
    <row r="56" spans="2:19" ht="13.5">
      <c r="B56" s="103" t="s">
        <v>101</v>
      </c>
      <c r="C56" s="107" t="s">
        <v>13</v>
      </c>
      <c r="D56" s="82" t="s">
        <v>14</v>
      </c>
      <c r="E56" s="82" t="s">
        <v>0</v>
      </c>
      <c r="F56" s="343"/>
      <c r="G56" s="111" t="s">
        <v>17</v>
      </c>
      <c r="H56" s="34" t="s">
        <v>18</v>
      </c>
      <c r="I56" s="34" t="s">
        <v>6</v>
      </c>
      <c r="J56" s="34" t="s">
        <v>5</v>
      </c>
      <c r="K56" s="34" t="s">
        <v>1</v>
      </c>
      <c r="L56" s="45" t="s">
        <v>26</v>
      </c>
      <c r="M56" s="108" t="s">
        <v>27</v>
      </c>
      <c r="N56" s="343"/>
      <c r="O56" s="34" t="s">
        <v>3</v>
      </c>
      <c r="P56" s="111" t="s">
        <v>4</v>
      </c>
      <c r="Q56" s="106" t="s">
        <v>2</v>
      </c>
      <c r="R56" s="106" t="s">
        <v>19</v>
      </c>
      <c r="S56" s="343"/>
    </row>
    <row r="57" spans="2:33" ht="13.5">
      <c r="B57" s="16" t="s">
        <v>35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21"/>
      <c r="O57" s="21"/>
      <c r="P57" s="30"/>
      <c r="Q57" s="31"/>
      <c r="R57" s="35"/>
      <c r="S57" s="35"/>
      <c r="AE57" s="1"/>
      <c r="AF57" s="1"/>
      <c r="AG57" s="1"/>
    </row>
    <row r="58" spans="2:33" ht="13.5">
      <c r="B58" s="6" t="s">
        <v>25</v>
      </c>
      <c r="C58" s="328">
        <f>ROUND(B14*C155,6)</f>
        <v>0.084832</v>
      </c>
      <c r="D58" s="328">
        <f>ROUND(B14*C156,6)</f>
        <v>0.028635</v>
      </c>
      <c r="E58" s="328">
        <f>C157</f>
        <v>0.007946</v>
      </c>
      <c r="F58" s="364">
        <f>SUM(C58:E63)</f>
        <v>0.12141300000000001</v>
      </c>
      <c r="G58" s="362" t="s">
        <v>29</v>
      </c>
      <c r="H58" s="226">
        <v>0</v>
      </c>
      <c r="I58" s="360">
        <f>ROUND(B14*E169,6)</f>
        <v>0.043274</v>
      </c>
      <c r="J58" s="360">
        <f>C170</f>
        <v>0.001186</v>
      </c>
      <c r="K58" s="360">
        <f>C171</f>
        <v>0.00339</v>
      </c>
      <c r="L58" s="362" t="s">
        <v>29</v>
      </c>
      <c r="M58" s="362" t="s">
        <v>29</v>
      </c>
      <c r="N58" s="33">
        <f>H58+I58+J58+K58</f>
        <v>0.04785</v>
      </c>
      <c r="O58" s="360">
        <f>D175</f>
        <v>0.001336</v>
      </c>
      <c r="P58" s="368">
        <f>C176</f>
        <v>0.017236</v>
      </c>
      <c r="Q58" s="224">
        <f aca="true" t="shared" si="2" ref="Q58:Q63">C177</f>
        <v>0.0027</v>
      </c>
      <c r="R58" s="360">
        <f>C183</f>
        <v>0.0025640000000000003</v>
      </c>
      <c r="S58" s="24">
        <f>O58+P58+Q58+R58</f>
        <v>0.023836000000000003</v>
      </c>
      <c r="AE58" s="1"/>
      <c r="AF58" s="1"/>
      <c r="AG58" s="1"/>
    </row>
    <row r="59" spans="2:33" ht="13.5">
      <c r="B59" s="6" t="s">
        <v>7</v>
      </c>
      <c r="C59" s="328"/>
      <c r="D59" s="328"/>
      <c r="E59" s="328"/>
      <c r="F59" s="364"/>
      <c r="G59" s="362"/>
      <c r="H59" s="226">
        <f>E162</f>
        <v>0.083979</v>
      </c>
      <c r="I59" s="360"/>
      <c r="J59" s="360"/>
      <c r="K59" s="360"/>
      <c r="L59" s="362"/>
      <c r="M59" s="362"/>
      <c r="N59" s="33">
        <f>H59+I58+J58+K58</f>
        <v>0.131829</v>
      </c>
      <c r="O59" s="360"/>
      <c r="P59" s="368"/>
      <c r="Q59" s="224">
        <f t="shared" si="2"/>
        <v>0.0473</v>
      </c>
      <c r="R59" s="360"/>
      <c r="S59" s="24">
        <f>O58+P58+Q59+R58</f>
        <v>0.068436</v>
      </c>
      <c r="AE59" s="1"/>
      <c r="AF59" s="1"/>
      <c r="AG59" s="1"/>
    </row>
    <row r="60" spans="2:33" ht="13.5">
      <c r="B60" s="6" t="s">
        <v>8</v>
      </c>
      <c r="C60" s="328"/>
      <c r="D60" s="328"/>
      <c r="E60" s="328"/>
      <c r="F60" s="364"/>
      <c r="G60" s="362"/>
      <c r="H60" s="226">
        <f>E163</f>
        <v>0.076864</v>
      </c>
      <c r="I60" s="360"/>
      <c r="J60" s="360"/>
      <c r="K60" s="360"/>
      <c r="L60" s="362"/>
      <c r="M60" s="362"/>
      <c r="N60" s="33">
        <f>H60+I58+J58+K58</f>
        <v>0.124714</v>
      </c>
      <c r="O60" s="360"/>
      <c r="P60" s="368"/>
      <c r="Q60" s="224">
        <f t="shared" si="2"/>
        <v>0.0284</v>
      </c>
      <c r="R60" s="360"/>
      <c r="S60" s="24">
        <f>O58+P58+Q60+R58</f>
        <v>0.049536</v>
      </c>
      <c r="AE60" s="1"/>
      <c r="AF60" s="1"/>
      <c r="AG60" s="1"/>
    </row>
    <row r="61" spans="2:33" ht="13.5">
      <c r="B61" s="6" t="s">
        <v>9</v>
      </c>
      <c r="C61" s="328"/>
      <c r="D61" s="328"/>
      <c r="E61" s="328"/>
      <c r="F61" s="364"/>
      <c r="G61" s="362"/>
      <c r="H61" s="226">
        <f>E164</f>
        <v>0.077188</v>
      </c>
      <c r="I61" s="360"/>
      <c r="J61" s="360"/>
      <c r="K61" s="360"/>
      <c r="L61" s="362"/>
      <c r="M61" s="362"/>
      <c r="N61" s="33">
        <f>H61+I58+J58+K58</f>
        <v>0.125038</v>
      </c>
      <c r="O61" s="360"/>
      <c r="P61" s="368"/>
      <c r="Q61" s="224">
        <f t="shared" si="2"/>
        <v>0.023200000000000002</v>
      </c>
      <c r="R61" s="360"/>
      <c r="S61" s="24">
        <f>O58+P58+Q61+R58</f>
        <v>0.044336</v>
      </c>
      <c r="AE61" s="1"/>
      <c r="AF61" s="1"/>
      <c r="AG61" s="1"/>
    </row>
    <row r="62" spans="2:33" ht="13.5">
      <c r="B62" s="6" t="s">
        <v>10</v>
      </c>
      <c r="C62" s="328"/>
      <c r="D62" s="328"/>
      <c r="E62" s="328"/>
      <c r="F62" s="364"/>
      <c r="G62" s="362"/>
      <c r="H62" s="226">
        <f>E165</f>
        <v>0.057675</v>
      </c>
      <c r="I62" s="360"/>
      <c r="J62" s="360"/>
      <c r="K62" s="360"/>
      <c r="L62" s="362"/>
      <c r="M62" s="362"/>
      <c r="N62" s="33">
        <f>H62+I58+J58+K58</f>
        <v>0.10552500000000001</v>
      </c>
      <c r="O62" s="360"/>
      <c r="P62" s="368"/>
      <c r="Q62" s="224">
        <f t="shared" si="2"/>
        <v>0.016900000000000002</v>
      </c>
      <c r="R62" s="360"/>
      <c r="S62" s="24">
        <f>O58+P58+Q62+R58</f>
        <v>0.038036</v>
      </c>
      <c r="AE62" s="1"/>
      <c r="AF62" s="1"/>
      <c r="AG62" s="1"/>
    </row>
    <row r="63" spans="2:33" ht="13.5">
      <c r="B63" s="6" t="s">
        <v>11</v>
      </c>
      <c r="C63" s="329"/>
      <c r="D63" s="329"/>
      <c r="E63" s="329"/>
      <c r="F63" s="365"/>
      <c r="G63" s="363"/>
      <c r="H63" s="226">
        <f>E166</f>
        <v>0.029215</v>
      </c>
      <c r="I63" s="361"/>
      <c r="J63" s="361"/>
      <c r="K63" s="361"/>
      <c r="L63" s="363"/>
      <c r="M63" s="363"/>
      <c r="N63" s="33">
        <f>H63+I58+J58+K58</f>
        <v>0.07706500000000001</v>
      </c>
      <c r="O63" s="361"/>
      <c r="P63" s="369"/>
      <c r="Q63" s="225">
        <f t="shared" si="2"/>
        <v>0.0077</v>
      </c>
      <c r="R63" s="361"/>
      <c r="S63" s="24">
        <f>O58+P58+Q63+R58</f>
        <v>0.028836000000000004</v>
      </c>
      <c r="AE63" s="1"/>
      <c r="AF63" s="1"/>
      <c r="AG63" s="1"/>
    </row>
    <row r="64" spans="2:33" ht="13.5">
      <c r="B64" s="55" t="s">
        <v>34</v>
      </c>
      <c r="C64" s="48"/>
      <c r="D64" s="52"/>
      <c r="E64" s="48"/>
      <c r="F64" s="49"/>
      <c r="G64" s="70"/>
      <c r="H64" s="50"/>
      <c r="I64" s="53"/>
      <c r="J64" s="50"/>
      <c r="K64" s="50"/>
      <c r="L64" s="50"/>
      <c r="M64" s="50"/>
      <c r="N64" s="49"/>
      <c r="O64" s="49"/>
      <c r="P64" s="50"/>
      <c r="Q64" s="53"/>
      <c r="R64" s="36"/>
      <c r="S64" s="36"/>
      <c r="AE64" s="1"/>
      <c r="AF64" s="1"/>
      <c r="AG64" s="1"/>
    </row>
    <row r="65" spans="2:37" s="9" customFormat="1" ht="13.5">
      <c r="B65" s="56" t="s">
        <v>45</v>
      </c>
      <c r="C65" s="327" t="s">
        <v>29</v>
      </c>
      <c r="D65" s="327" t="s">
        <v>29</v>
      </c>
      <c r="E65" s="335">
        <f>E157</f>
        <v>83.55</v>
      </c>
      <c r="F65" s="356">
        <f>SUM(C65:E67)</f>
        <v>83.55</v>
      </c>
      <c r="G65" s="73">
        <f>E159</f>
        <v>62.31</v>
      </c>
      <c r="H65" s="327" t="s">
        <v>29</v>
      </c>
      <c r="I65" s="327" t="s">
        <v>29</v>
      </c>
      <c r="J65" s="327" t="s">
        <v>29</v>
      </c>
      <c r="K65" s="327" t="s">
        <v>29</v>
      </c>
      <c r="L65" s="358">
        <f>E172</f>
        <v>0</v>
      </c>
      <c r="M65" s="358">
        <f>E173</f>
        <v>0</v>
      </c>
      <c r="N65" s="57">
        <f>G65+L65+M65</f>
        <v>62.31</v>
      </c>
      <c r="O65" s="327" t="s">
        <v>29</v>
      </c>
      <c r="P65" s="327" t="s">
        <v>29</v>
      </c>
      <c r="Q65" s="358">
        <f>D178</f>
        <v>-27.01</v>
      </c>
      <c r="R65" s="327" t="s">
        <v>29</v>
      </c>
      <c r="S65" s="356">
        <f>Q65</f>
        <v>-27.01</v>
      </c>
      <c r="T65" s="51"/>
      <c r="AH65" s="39"/>
      <c r="AI65" s="39"/>
      <c r="AJ65" s="39"/>
      <c r="AK65" s="39"/>
    </row>
    <row r="66" spans="2:33" ht="13.5">
      <c r="B66" s="56" t="s">
        <v>23</v>
      </c>
      <c r="C66" s="328"/>
      <c r="D66" s="328"/>
      <c r="E66" s="335"/>
      <c r="F66" s="356"/>
      <c r="G66" s="73">
        <f>E160</f>
        <v>449.34</v>
      </c>
      <c r="H66" s="328"/>
      <c r="I66" s="328"/>
      <c r="J66" s="328"/>
      <c r="K66" s="328"/>
      <c r="L66" s="358"/>
      <c r="M66" s="358"/>
      <c r="N66" s="57">
        <f>G66+L65+M65</f>
        <v>449.34</v>
      </c>
      <c r="O66" s="328"/>
      <c r="P66" s="328"/>
      <c r="Q66" s="358"/>
      <c r="R66" s="328"/>
      <c r="S66" s="356"/>
      <c r="AE66" s="1"/>
      <c r="AF66" s="1"/>
      <c r="AG66" s="1"/>
    </row>
    <row r="67" spans="2:33" ht="13.5">
      <c r="B67" s="54" t="s">
        <v>24</v>
      </c>
      <c r="C67" s="329"/>
      <c r="D67" s="329"/>
      <c r="E67" s="336"/>
      <c r="F67" s="357"/>
      <c r="G67" s="74">
        <f>E161</f>
        <v>991.1899999999999</v>
      </c>
      <c r="H67" s="329"/>
      <c r="I67" s="329"/>
      <c r="J67" s="329"/>
      <c r="K67" s="329"/>
      <c r="L67" s="359"/>
      <c r="M67" s="359"/>
      <c r="N67" s="58">
        <f>G67+L65+M65</f>
        <v>991.1899999999999</v>
      </c>
      <c r="O67" s="329"/>
      <c r="P67" s="329"/>
      <c r="Q67" s="359"/>
      <c r="R67" s="329"/>
      <c r="S67" s="357"/>
      <c r="AE67" s="1"/>
      <c r="AF67" s="1"/>
      <c r="AG67" s="1"/>
    </row>
    <row r="68" spans="2:37" s="9" customFormat="1" ht="25.5" customHeight="1">
      <c r="B68" s="112" t="s">
        <v>38</v>
      </c>
      <c r="C68" s="332" t="s">
        <v>43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4"/>
      <c r="T68" s="113"/>
      <c r="U68" s="113"/>
      <c r="V68" s="113"/>
      <c r="W68" s="113"/>
      <c r="AE68" s="39"/>
      <c r="AF68" s="39"/>
      <c r="AG68" s="39"/>
      <c r="AH68" s="39"/>
      <c r="AI68" s="39"/>
      <c r="AJ68" s="39"/>
      <c r="AK68" s="39"/>
    </row>
    <row r="69" spans="2:33" ht="13.5">
      <c r="B69" s="71"/>
      <c r="C69" s="46"/>
      <c r="D69" s="46"/>
      <c r="E69" s="46"/>
      <c r="F69" s="47"/>
      <c r="G69" s="80"/>
      <c r="H69" s="80"/>
      <c r="I69" s="80"/>
      <c r="J69" s="80"/>
      <c r="K69" s="80"/>
      <c r="L69" s="80"/>
      <c r="M69" s="80"/>
      <c r="N69" s="47"/>
      <c r="O69" s="47"/>
      <c r="P69" s="80"/>
      <c r="Q69" s="80"/>
      <c r="R69" s="9"/>
      <c r="S69" s="9"/>
      <c r="AE69" s="1"/>
      <c r="AF69" s="1"/>
      <c r="AG69" s="1"/>
    </row>
    <row r="70" spans="2:19" ht="13.5"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2:19" ht="24" customHeight="1">
      <c r="B71" s="114" t="s">
        <v>54</v>
      </c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2:19" ht="12.75" customHeight="1">
      <c r="B72" s="105" t="s">
        <v>44</v>
      </c>
      <c r="C72" s="9"/>
      <c r="D72" s="9"/>
      <c r="E72" s="9"/>
      <c r="F72" s="340" t="s">
        <v>28</v>
      </c>
      <c r="G72" s="10"/>
      <c r="H72" s="10"/>
      <c r="I72" s="10"/>
      <c r="J72" s="10"/>
      <c r="K72" s="10"/>
      <c r="L72" s="10"/>
      <c r="M72" s="10"/>
      <c r="N72" s="340" t="s">
        <v>47</v>
      </c>
      <c r="O72" s="117"/>
      <c r="P72" s="10"/>
      <c r="Q72" s="10"/>
      <c r="R72" s="10"/>
      <c r="S72" s="340" t="s">
        <v>30</v>
      </c>
    </row>
    <row r="73" spans="2:19" ht="15" customHeight="1">
      <c r="B73" s="110" t="s">
        <v>40</v>
      </c>
      <c r="C73" s="12"/>
      <c r="D73" s="12"/>
      <c r="E73" s="12"/>
      <c r="F73" s="341"/>
      <c r="G73" s="10"/>
      <c r="H73" s="10"/>
      <c r="I73" s="10"/>
      <c r="J73" s="10"/>
      <c r="K73" s="10"/>
      <c r="L73" s="10"/>
      <c r="M73" s="10"/>
      <c r="N73" s="341"/>
      <c r="O73" s="117"/>
      <c r="P73" s="10"/>
      <c r="Q73" s="10"/>
      <c r="R73" s="10"/>
      <c r="S73" s="341"/>
    </row>
    <row r="74" spans="2:19" ht="13.5">
      <c r="B74" s="103" t="s">
        <v>101</v>
      </c>
      <c r="C74" s="107" t="s">
        <v>13</v>
      </c>
      <c r="D74" s="82" t="s">
        <v>14</v>
      </c>
      <c r="E74" s="82" t="s">
        <v>0</v>
      </c>
      <c r="F74" s="343"/>
      <c r="G74" s="111" t="s">
        <v>17</v>
      </c>
      <c r="H74" s="34" t="s">
        <v>18</v>
      </c>
      <c r="I74" s="34" t="s">
        <v>6</v>
      </c>
      <c r="J74" s="34" t="s">
        <v>5</v>
      </c>
      <c r="K74" s="34" t="s">
        <v>1</v>
      </c>
      <c r="L74" s="45" t="s">
        <v>26</v>
      </c>
      <c r="M74" s="108" t="s">
        <v>27</v>
      </c>
      <c r="N74" s="343"/>
      <c r="O74" s="34" t="s">
        <v>3</v>
      </c>
      <c r="P74" s="111" t="s">
        <v>4</v>
      </c>
      <c r="Q74" s="106" t="s">
        <v>2</v>
      </c>
      <c r="R74" s="106" t="s">
        <v>19</v>
      </c>
      <c r="S74" s="343"/>
    </row>
    <row r="75" spans="2:19" ht="13.5">
      <c r="B75" s="16" t="s">
        <v>35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21"/>
      <c r="O75" s="21"/>
      <c r="P75" s="30"/>
      <c r="Q75" s="31"/>
      <c r="R75" s="35"/>
      <c r="S75" s="35"/>
    </row>
    <row r="76" spans="2:19" ht="13.5">
      <c r="B76" s="6" t="s">
        <v>25</v>
      </c>
      <c r="C76" s="328">
        <f>ROUND(B14*C155,6)</f>
        <v>0.084832</v>
      </c>
      <c r="D76" s="328">
        <f>ROUND(B14*C156,6)</f>
        <v>0.028635</v>
      </c>
      <c r="E76" s="328">
        <f>C157</f>
        <v>0.007946</v>
      </c>
      <c r="F76" s="364">
        <f>SUM(C76:E81)</f>
        <v>0.12141300000000001</v>
      </c>
      <c r="G76" s="362" t="s">
        <v>29</v>
      </c>
      <c r="H76" s="226">
        <v>0</v>
      </c>
      <c r="I76" s="360">
        <f>ROUND(B14*F169,6)</f>
        <v>0.043274</v>
      </c>
      <c r="J76" s="360">
        <f>C170</f>
        <v>0.001186</v>
      </c>
      <c r="K76" s="360">
        <f>C171</f>
        <v>0.00339</v>
      </c>
      <c r="L76" s="362" t="s">
        <v>29</v>
      </c>
      <c r="M76" s="362" t="s">
        <v>29</v>
      </c>
      <c r="N76" s="33">
        <f>H76+I76+J76+K76</f>
        <v>0.04785</v>
      </c>
      <c r="O76" s="360">
        <f>D175</f>
        <v>0.001336</v>
      </c>
      <c r="P76" s="368">
        <f>C176</f>
        <v>0.017236</v>
      </c>
      <c r="Q76" s="224">
        <f aca="true" t="shared" si="3" ref="Q76:Q81">C177</f>
        <v>0.0027</v>
      </c>
      <c r="R76" s="360">
        <f>C183</f>
        <v>0.0025640000000000003</v>
      </c>
      <c r="S76" s="24">
        <f>O76+P76+Q76+R76</f>
        <v>0.023836000000000003</v>
      </c>
    </row>
    <row r="77" spans="2:19" ht="13.5">
      <c r="B77" s="6" t="s">
        <v>7</v>
      </c>
      <c r="C77" s="328"/>
      <c r="D77" s="328"/>
      <c r="E77" s="328"/>
      <c r="F77" s="364"/>
      <c r="G77" s="362"/>
      <c r="H77" s="226">
        <f>F162</f>
        <v>0.104114</v>
      </c>
      <c r="I77" s="360"/>
      <c r="J77" s="360"/>
      <c r="K77" s="360"/>
      <c r="L77" s="362"/>
      <c r="M77" s="362"/>
      <c r="N77" s="33">
        <f>H77+I76+J76+K76</f>
        <v>0.151964</v>
      </c>
      <c r="O77" s="360"/>
      <c r="P77" s="368"/>
      <c r="Q77" s="224">
        <f t="shared" si="3"/>
        <v>0.0473</v>
      </c>
      <c r="R77" s="360"/>
      <c r="S77" s="24">
        <f>O76+P76+Q77+R76</f>
        <v>0.068436</v>
      </c>
    </row>
    <row r="78" spans="2:19" ht="13.5">
      <c r="B78" s="6" t="s">
        <v>8</v>
      </c>
      <c r="C78" s="328"/>
      <c r="D78" s="328"/>
      <c r="E78" s="328"/>
      <c r="F78" s="364"/>
      <c r="G78" s="362"/>
      <c r="H78" s="226">
        <f>F163</f>
        <v>0.095293</v>
      </c>
      <c r="I78" s="360"/>
      <c r="J78" s="360"/>
      <c r="K78" s="360"/>
      <c r="L78" s="362"/>
      <c r="M78" s="362"/>
      <c r="N78" s="33">
        <f>H78+I76+J76+K76</f>
        <v>0.143143</v>
      </c>
      <c r="O78" s="360"/>
      <c r="P78" s="368"/>
      <c r="Q78" s="224">
        <f t="shared" si="3"/>
        <v>0.0284</v>
      </c>
      <c r="R78" s="360"/>
      <c r="S78" s="24">
        <f>O76+P76+Q78+R76</f>
        <v>0.049536</v>
      </c>
    </row>
    <row r="79" spans="2:19" ht="13.5">
      <c r="B79" s="6" t="s">
        <v>9</v>
      </c>
      <c r="C79" s="328"/>
      <c r="D79" s="328"/>
      <c r="E79" s="328"/>
      <c r="F79" s="364"/>
      <c r="G79" s="362"/>
      <c r="H79" s="226">
        <f>F164</f>
        <v>0.095694</v>
      </c>
      <c r="I79" s="360"/>
      <c r="J79" s="360"/>
      <c r="K79" s="360"/>
      <c r="L79" s="362"/>
      <c r="M79" s="362"/>
      <c r="N79" s="33">
        <f>H79+I76+J76+K76</f>
        <v>0.143544</v>
      </c>
      <c r="O79" s="360"/>
      <c r="P79" s="368"/>
      <c r="Q79" s="224">
        <f t="shared" si="3"/>
        <v>0.023200000000000002</v>
      </c>
      <c r="R79" s="360"/>
      <c r="S79" s="24">
        <f>O76+P76+Q79+R76</f>
        <v>0.044336</v>
      </c>
    </row>
    <row r="80" spans="2:19" ht="13.5">
      <c r="B80" s="6" t="s">
        <v>10</v>
      </c>
      <c r="C80" s="328"/>
      <c r="D80" s="328"/>
      <c r="E80" s="328"/>
      <c r="F80" s="364"/>
      <c r="G80" s="362"/>
      <c r="H80" s="226">
        <f>F165</f>
        <v>0.071503</v>
      </c>
      <c r="I80" s="360"/>
      <c r="J80" s="360"/>
      <c r="K80" s="360"/>
      <c r="L80" s="362"/>
      <c r="M80" s="362"/>
      <c r="N80" s="33">
        <f>H80+I76+J76+K76</f>
        <v>0.119353</v>
      </c>
      <c r="O80" s="360"/>
      <c r="P80" s="368"/>
      <c r="Q80" s="224">
        <f t="shared" si="3"/>
        <v>0.016900000000000002</v>
      </c>
      <c r="R80" s="360"/>
      <c r="S80" s="24">
        <f>O76+P76+Q80+R76</f>
        <v>0.038036</v>
      </c>
    </row>
    <row r="81" spans="2:19" ht="13.5">
      <c r="B81" s="6" t="s">
        <v>11</v>
      </c>
      <c r="C81" s="329"/>
      <c r="D81" s="329"/>
      <c r="E81" s="329"/>
      <c r="F81" s="365"/>
      <c r="G81" s="363"/>
      <c r="H81" s="226">
        <f>F166</f>
        <v>0.036219</v>
      </c>
      <c r="I81" s="361"/>
      <c r="J81" s="361"/>
      <c r="K81" s="361"/>
      <c r="L81" s="363"/>
      <c r="M81" s="363"/>
      <c r="N81" s="33">
        <f>H81+I76+J76+K76</f>
        <v>0.08406900000000002</v>
      </c>
      <c r="O81" s="361"/>
      <c r="P81" s="369"/>
      <c r="Q81" s="225">
        <f t="shared" si="3"/>
        <v>0.0077</v>
      </c>
      <c r="R81" s="361"/>
      <c r="S81" s="24">
        <f>O76+P76+Q81+R76</f>
        <v>0.028836000000000004</v>
      </c>
    </row>
    <row r="82" spans="2:19" ht="13.5">
      <c r="B82" s="55" t="s">
        <v>34</v>
      </c>
      <c r="C82" s="48"/>
      <c r="D82" s="52"/>
      <c r="E82" s="48"/>
      <c r="F82" s="49"/>
      <c r="G82" s="70"/>
      <c r="H82" s="50"/>
      <c r="I82" s="53"/>
      <c r="J82" s="50"/>
      <c r="K82" s="50"/>
      <c r="L82" s="50"/>
      <c r="M82" s="50"/>
      <c r="N82" s="49"/>
      <c r="O82" s="49"/>
      <c r="P82" s="50"/>
      <c r="Q82" s="53"/>
      <c r="R82" s="36"/>
      <c r="S82" s="36"/>
    </row>
    <row r="83" spans="2:37" s="9" customFormat="1" ht="13.5">
      <c r="B83" s="56" t="s">
        <v>45</v>
      </c>
      <c r="C83" s="327" t="s">
        <v>29</v>
      </c>
      <c r="D83" s="327" t="s">
        <v>29</v>
      </c>
      <c r="E83" s="335">
        <f>E157</f>
        <v>83.55</v>
      </c>
      <c r="F83" s="356">
        <f>SUM(C83:E85)</f>
        <v>83.55</v>
      </c>
      <c r="G83" s="73">
        <f>F159</f>
        <v>56.99</v>
      </c>
      <c r="H83" s="327" t="s">
        <v>29</v>
      </c>
      <c r="I83" s="327" t="s">
        <v>29</v>
      </c>
      <c r="J83" s="327" t="s">
        <v>29</v>
      </c>
      <c r="K83" s="327" t="s">
        <v>29</v>
      </c>
      <c r="L83" s="358">
        <f>F172</f>
        <v>0</v>
      </c>
      <c r="M83" s="358">
        <f>F173</f>
        <v>0</v>
      </c>
      <c r="N83" s="57">
        <f>G83+L83+M83</f>
        <v>56.99</v>
      </c>
      <c r="O83" s="327" t="s">
        <v>29</v>
      </c>
      <c r="P83" s="327" t="s">
        <v>29</v>
      </c>
      <c r="Q83" s="358">
        <f>D178</f>
        <v>-27.01</v>
      </c>
      <c r="R83" s="327" t="s">
        <v>29</v>
      </c>
      <c r="S83" s="356">
        <f>Q83</f>
        <v>-27.01</v>
      </c>
      <c r="T83" s="51"/>
      <c r="AE83" s="39"/>
      <c r="AF83" s="39"/>
      <c r="AG83" s="39"/>
      <c r="AH83" s="39"/>
      <c r="AI83" s="39"/>
      <c r="AJ83" s="39"/>
      <c r="AK83" s="39"/>
    </row>
    <row r="84" spans="2:19" ht="13.5">
      <c r="B84" s="56" t="s">
        <v>23</v>
      </c>
      <c r="C84" s="328"/>
      <c r="D84" s="328"/>
      <c r="E84" s="335"/>
      <c r="F84" s="356"/>
      <c r="G84" s="73">
        <f>F160</f>
        <v>406.59</v>
      </c>
      <c r="H84" s="328"/>
      <c r="I84" s="328"/>
      <c r="J84" s="328"/>
      <c r="K84" s="328"/>
      <c r="L84" s="358"/>
      <c r="M84" s="358"/>
      <c r="N84" s="57">
        <f>G84+L83+M83</f>
        <v>406.59</v>
      </c>
      <c r="O84" s="328"/>
      <c r="P84" s="328"/>
      <c r="Q84" s="358"/>
      <c r="R84" s="328"/>
      <c r="S84" s="356"/>
    </row>
    <row r="85" spans="2:19" ht="13.5">
      <c r="B85" s="54" t="s">
        <v>24</v>
      </c>
      <c r="C85" s="329"/>
      <c r="D85" s="329"/>
      <c r="E85" s="336"/>
      <c r="F85" s="357"/>
      <c r="G85" s="74">
        <f>F161</f>
        <v>922.65</v>
      </c>
      <c r="H85" s="329"/>
      <c r="I85" s="329"/>
      <c r="J85" s="329"/>
      <c r="K85" s="329"/>
      <c r="L85" s="359"/>
      <c r="M85" s="359"/>
      <c r="N85" s="58">
        <f>G85+L83+M83</f>
        <v>922.65</v>
      </c>
      <c r="O85" s="329"/>
      <c r="P85" s="329"/>
      <c r="Q85" s="359"/>
      <c r="R85" s="329"/>
      <c r="S85" s="357"/>
    </row>
    <row r="86" spans="2:37" s="9" customFormat="1" ht="25.5" customHeight="1">
      <c r="B86" s="112" t="s">
        <v>38</v>
      </c>
      <c r="C86" s="332" t="s">
        <v>43</v>
      </c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4"/>
      <c r="T86" s="113"/>
      <c r="U86" s="113"/>
      <c r="V86" s="113"/>
      <c r="W86" s="113"/>
      <c r="AE86" s="39"/>
      <c r="AF86" s="39"/>
      <c r="AG86" s="39"/>
      <c r="AH86" s="39"/>
      <c r="AI86" s="39"/>
      <c r="AJ86" s="39"/>
      <c r="AK86" s="39"/>
    </row>
    <row r="87" spans="2:19" ht="13.5">
      <c r="B87" s="71"/>
      <c r="C87" s="46"/>
      <c r="D87" s="46"/>
      <c r="E87" s="46"/>
      <c r="F87" s="47"/>
      <c r="G87" s="80"/>
      <c r="H87" s="80"/>
      <c r="I87" s="80"/>
      <c r="J87" s="80"/>
      <c r="K87" s="80"/>
      <c r="L87" s="80"/>
      <c r="M87" s="80"/>
      <c r="N87" s="47"/>
      <c r="O87" s="47"/>
      <c r="P87" s="80"/>
      <c r="Q87" s="80"/>
      <c r="R87" s="9"/>
      <c r="S87" s="9"/>
    </row>
    <row r="88" spans="2:19" ht="13.5"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2:19" ht="24" customHeight="1">
      <c r="B89" s="114" t="s">
        <v>55</v>
      </c>
      <c r="C89" s="12"/>
      <c r="D89" s="12"/>
      <c r="E89" s="1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2:22" ht="15" customHeight="1">
      <c r="B90" s="105" t="s">
        <v>44</v>
      </c>
      <c r="C90" s="12"/>
      <c r="D90" s="12"/>
      <c r="E90" s="12"/>
      <c r="F90" s="340" t="s">
        <v>28</v>
      </c>
      <c r="G90" s="10"/>
      <c r="H90" s="10"/>
      <c r="I90" s="10"/>
      <c r="J90" s="10"/>
      <c r="K90" s="10"/>
      <c r="L90" s="10"/>
      <c r="M90" s="10"/>
      <c r="N90" s="340" t="s">
        <v>47</v>
      </c>
      <c r="O90" s="117"/>
      <c r="P90" s="10"/>
      <c r="Q90" s="10"/>
      <c r="R90" s="10"/>
      <c r="S90" s="340" t="s">
        <v>30</v>
      </c>
      <c r="T90" s="153"/>
      <c r="U90" s="19"/>
      <c r="V90" s="19"/>
    </row>
    <row r="91" spans="2:22" ht="15" customHeight="1">
      <c r="B91" s="115" t="s">
        <v>41</v>
      </c>
      <c r="C91" s="12"/>
      <c r="D91" s="12"/>
      <c r="E91" s="12"/>
      <c r="F91" s="341"/>
      <c r="G91" s="10"/>
      <c r="H91" s="10"/>
      <c r="I91" s="10"/>
      <c r="J91" s="10"/>
      <c r="K91" s="10"/>
      <c r="L91" s="10"/>
      <c r="M91" s="10"/>
      <c r="N91" s="341"/>
      <c r="O91" s="117"/>
      <c r="P91" s="10"/>
      <c r="Q91" s="10"/>
      <c r="R91" s="10"/>
      <c r="S91" s="341"/>
      <c r="T91" s="154"/>
      <c r="U91" s="19"/>
      <c r="V91" s="19"/>
    </row>
    <row r="92" spans="2:22" ht="13.5">
      <c r="B92" s="103" t="s">
        <v>101</v>
      </c>
      <c r="C92" s="107" t="s">
        <v>13</v>
      </c>
      <c r="D92" s="82" t="s">
        <v>14</v>
      </c>
      <c r="E92" s="82" t="s">
        <v>0</v>
      </c>
      <c r="F92" s="343"/>
      <c r="G92" s="111" t="s">
        <v>17</v>
      </c>
      <c r="H92" s="34" t="s">
        <v>18</v>
      </c>
      <c r="I92" s="34" t="s">
        <v>6</v>
      </c>
      <c r="J92" s="34" t="s">
        <v>5</v>
      </c>
      <c r="K92" s="34" t="s">
        <v>1</v>
      </c>
      <c r="L92" s="45" t="s">
        <v>26</v>
      </c>
      <c r="M92" s="108" t="s">
        <v>27</v>
      </c>
      <c r="N92" s="343"/>
      <c r="O92" s="111" t="s">
        <v>3</v>
      </c>
      <c r="P92" s="111" t="s">
        <v>4</v>
      </c>
      <c r="Q92" s="34" t="s">
        <v>2</v>
      </c>
      <c r="R92" s="106" t="s">
        <v>19</v>
      </c>
      <c r="S92" s="343"/>
      <c r="T92" s="65"/>
      <c r="U92" s="19"/>
      <c r="V92" s="19"/>
    </row>
    <row r="93" spans="2:22" ht="13.5">
      <c r="B93" s="16" t="s">
        <v>35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21"/>
      <c r="O93" s="21"/>
      <c r="P93" s="31"/>
      <c r="Q93" s="31"/>
      <c r="R93" s="35"/>
      <c r="S93" s="35"/>
      <c r="T93" s="153"/>
      <c r="U93" s="155"/>
      <c r="V93" s="19"/>
    </row>
    <row r="94" spans="2:22" ht="13.5">
      <c r="B94" s="6" t="s">
        <v>25</v>
      </c>
      <c r="C94" s="328">
        <f>ROUND(B14*C155,6)</f>
        <v>0.084832</v>
      </c>
      <c r="D94" s="328">
        <f>ROUND(B14*C156,6)</f>
        <v>0.028635</v>
      </c>
      <c r="E94" s="328">
        <f>C157</f>
        <v>0.007946</v>
      </c>
      <c r="F94" s="364">
        <f>SUM(C94:E99)</f>
        <v>0.12141300000000001</v>
      </c>
      <c r="G94" s="362" t="s">
        <v>29</v>
      </c>
      <c r="H94" s="224">
        <v>0</v>
      </c>
      <c r="I94" s="360">
        <f>ROUND(B14*G169,6)</f>
        <v>0.043274</v>
      </c>
      <c r="J94" s="360">
        <f>C170</f>
        <v>0.001186</v>
      </c>
      <c r="K94" s="360">
        <f>C171</f>
        <v>0.00339</v>
      </c>
      <c r="L94" s="362" t="s">
        <v>29</v>
      </c>
      <c r="M94" s="362" t="s">
        <v>29</v>
      </c>
      <c r="N94" s="33">
        <f>H94+I94+J94+K94</f>
        <v>0.04785</v>
      </c>
      <c r="O94" s="360">
        <f>D175</f>
        <v>0.001336</v>
      </c>
      <c r="P94" s="360">
        <f>C176</f>
        <v>0.017236</v>
      </c>
      <c r="Q94" s="224">
        <f aca="true" t="shared" si="4" ref="Q94:Q99">C177</f>
        <v>0.0027</v>
      </c>
      <c r="R94" s="360">
        <f>C183</f>
        <v>0.0025640000000000003</v>
      </c>
      <c r="S94" s="24">
        <f>O94+P94+Q94+R94</f>
        <v>0.023836000000000003</v>
      </c>
      <c r="T94" s="154"/>
      <c r="U94" s="156"/>
      <c r="V94" s="19"/>
    </row>
    <row r="95" spans="2:22" ht="13.5">
      <c r="B95" s="6" t="s">
        <v>7</v>
      </c>
      <c r="C95" s="328"/>
      <c r="D95" s="328"/>
      <c r="E95" s="328"/>
      <c r="F95" s="364"/>
      <c r="G95" s="362"/>
      <c r="H95" s="224">
        <f>G162</f>
        <v>0.139945</v>
      </c>
      <c r="I95" s="360"/>
      <c r="J95" s="360"/>
      <c r="K95" s="360"/>
      <c r="L95" s="362"/>
      <c r="M95" s="362"/>
      <c r="N95" s="33">
        <f>H95+I94+J94+K94</f>
        <v>0.18779500000000002</v>
      </c>
      <c r="O95" s="360"/>
      <c r="P95" s="360"/>
      <c r="Q95" s="224">
        <f t="shared" si="4"/>
        <v>0.0473</v>
      </c>
      <c r="R95" s="360"/>
      <c r="S95" s="24">
        <f>O94+P94+Q95+R94</f>
        <v>0.068436</v>
      </c>
      <c r="T95" s="154"/>
      <c r="U95" s="156"/>
      <c r="V95" s="19"/>
    </row>
    <row r="96" spans="2:22" ht="13.5">
      <c r="B96" s="6" t="s">
        <v>8</v>
      </c>
      <c r="C96" s="328"/>
      <c r="D96" s="328"/>
      <c r="E96" s="328"/>
      <c r="F96" s="364"/>
      <c r="G96" s="362"/>
      <c r="H96" s="224">
        <f>G163</f>
        <v>0.128088</v>
      </c>
      <c r="I96" s="360"/>
      <c r="J96" s="360"/>
      <c r="K96" s="360"/>
      <c r="L96" s="362"/>
      <c r="M96" s="362"/>
      <c r="N96" s="33">
        <f>H96+I94+J94+K94</f>
        <v>0.175938</v>
      </c>
      <c r="O96" s="360"/>
      <c r="P96" s="360"/>
      <c r="Q96" s="224">
        <f t="shared" si="4"/>
        <v>0.0284</v>
      </c>
      <c r="R96" s="360"/>
      <c r="S96" s="24">
        <f>O94+P94+Q96+R94</f>
        <v>0.049536</v>
      </c>
      <c r="T96" s="154"/>
      <c r="U96" s="156"/>
      <c r="V96" s="19"/>
    </row>
    <row r="97" spans="2:22" ht="13.5">
      <c r="B97" s="6" t="s">
        <v>9</v>
      </c>
      <c r="C97" s="328"/>
      <c r="D97" s="328"/>
      <c r="E97" s="328"/>
      <c r="F97" s="364"/>
      <c r="G97" s="362"/>
      <c r="H97" s="224">
        <f>G164</f>
        <v>0.128627</v>
      </c>
      <c r="I97" s="360"/>
      <c r="J97" s="360"/>
      <c r="K97" s="360"/>
      <c r="L97" s="362"/>
      <c r="M97" s="362"/>
      <c r="N97" s="33">
        <f>H97+I94+J94+K94</f>
        <v>0.176477</v>
      </c>
      <c r="O97" s="360"/>
      <c r="P97" s="360"/>
      <c r="Q97" s="224">
        <f t="shared" si="4"/>
        <v>0.023200000000000002</v>
      </c>
      <c r="R97" s="360"/>
      <c r="S97" s="24">
        <f>O94+P94+Q97+R94</f>
        <v>0.044336</v>
      </c>
      <c r="T97" s="154"/>
      <c r="U97" s="156"/>
      <c r="V97" s="19"/>
    </row>
    <row r="98" spans="2:22" ht="13.5">
      <c r="B98" s="6" t="s">
        <v>10</v>
      </c>
      <c r="C98" s="328"/>
      <c r="D98" s="328"/>
      <c r="E98" s="328"/>
      <c r="F98" s="364"/>
      <c r="G98" s="362"/>
      <c r="H98" s="224">
        <f>G165</f>
        <v>0.096111</v>
      </c>
      <c r="I98" s="360"/>
      <c r="J98" s="360"/>
      <c r="K98" s="360"/>
      <c r="L98" s="362"/>
      <c r="M98" s="362"/>
      <c r="N98" s="33">
        <f>H98+I94+J94+K94</f>
        <v>0.143961</v>
      </c>
      <c r="O98" s="360"/>
      <c r="P98" s="360"/>
      <c r="Q98" s="224">
        <f t="shared" si="4"/>
        <v>0.016900000000000002</v>
      </c>
      <c r="R98" s="360"/>
      <c r="S98" s="24">
        <f>O94+P94+Q98+R94</f>
        <v>0.038036</v>
      </c>
      <c r="T98" s="154"/>
      <c r="U98" s="156"/>
      <c r="V98" s="19"/>
    </row>
    <row r="99" spans="2:22" ht="13.5">
      <c r="B99" s="6" t="s">
        <v>11</v>
      </c>
      <c r="C99" s="329"/>
      <c r="D99" s="329"/>
      <c r="E99" s="329"/>
      <c r="F99" s="365"/>
      <c r="G99" s="363"/>
      <c r="H99" s="224">
        <f>G166</f>
        <v>0.048684</v>
      </c>
      <c r="I99" s="361"/>
      <c r="J99" s="361"/>
      <c r="K99" s="361"/>
      <c r="L99" s="363"/>
      <c r="M99" s="363"/>
      <c r="N99" s="33">
        <f>H99+I94+J94+K94</f>
        <v>0.09653400000000001</v>
      </c>
      <c r="O99" s="361"/>
      <c r="P99" s="361"/>
      <c r="Q99" s="224">
        <f t="shared" si="4"/>
        <v>0.0077</v>
      </c>
      <c r="R99" s="361"/>
      <c r="S99" s="24">
        <f>O94+P94+Q99+R94</f>
        <v>0.028836000000000004</v>
      </c>
      <c r="T99" s="157"/>
      <c r="U99" s="158"/>
      <c r="V99" s="19"/>
    </row>
    <row r="100" spans="2:22" ht="13.5">
      <c r="B100" s="55" t="s">
        <v>34</v>
      </c>
      <c r="C100" s="48"/>
      <c r="D100" s="52"/>
      <c r="E100" s="48"/>
      <c r="F100" s="49"/>
      <c r="G100" s="70"/>
      <c r="H100" s="50"/>
      <c r="I100" s="53"/>
      <c r="J100" s="50"/>
      <c r="K100" s="50"/>
      <c r="L100" s="50"/>
      <c r="M100" s="50"/>
      <c r="N100" s="49"/>
      <c r="O100" s="49"/>
      <c r="P100" s="50"/>
      <c r="Q100" s="53"/>
      <c r="R100" s="36"/>
      <c r="S100" s="36"/>
      <c r="T100" s="65"/>
      <c r="U100" s="19"/>
      <c r="V100" s="19"/>
    </row>
    <row r="101" spans="2:37" s="9" customFormat="1" ht="13.5">
      <c r="B101" s="56" t="s">
        <v>45</v>
      </c>
      <c r="C101" s="327" t="s">
        <v>29</v>
      </c>
      <c r="D101" s="327" t="s">
        <v>29</v>
      </c>
      <c r="E101" s="335">
        <f>E157</f>
        <v>83.55</v>
      </c>
      <c r="F101" s="356">
        <f>SUM(C101:E103)</f>
        <v>83.55</v>
      </c>
      <c r="G101" s="73">
        <f>G159</f>
        <v>73.02000000000001</v>
      </c>
      <c r="H101" s="327" t="s">
        <v>29</v>
      </c>
      <c r="I101" s="327" t="s">
        <v>29</v>
      </c>
      <c r="J101" s="327" t="s">
        <v>29</v>
      </c>
      <c r="K101" s="327" t="s">
        <v>29</v>
      </c>
      <c r="L101" s="358">
        <f>G172</f>
        <v>0</v>
      </c>
      <c r="M101" s="358">
        <f>G173</f>
        <v>0</v>
      </c>
      <c r="N101" s="57">
        <f>G101+L101+M101</f>
        <v>73.02000000000001</v>
      </c>
      <c r="O101" s="327" t="s">
        <v>29</v>
      </c>
      <c r="P101" s="327" t="s">
        <v>29</v>
      </c>
      <c r="Q101" s="358">
        <f>D178</f>
        <v>-27.01</v>
      </c>
      <c r="R101" s="327" t="s">
        <v>29</v>
      </c>
      <c r="S101" s="356">
        <f>Q101</f>
        <v>-27.01</v>
      </c>
      <c r="T101" s="159"/>
      <c r="U101" s="160"/>
      <c r="V101" s="19"/>
      <c r="AE101" s="39"/>
      <c r="AF101" s="39"/>
      <c r="AG101" s="39"/>
      <c r="AH101" s="39"/>
      <c r="AI101" s="39"/>
      <c r="AJ101" s="39"/>
      <c r="AK101" s="39"/>
    </row>
    <row r="102" spans="2:22" ht="13.5">
      <c r="B102" s="56" t="s">
        <v>23</v>
      </c>
      <c r="C102" s="328"/>
      <c r="D102" s="328"/>
      <c r="E102" s="335"/>
      <c r="F102" s="356"/>
      <c r="G102" s="73">
        <f>G160</f>
        <v>545.0000000000001</v>
      </c>
      <c r="H102" s="328"/>
      <c r="I102" s="328"/>
      <c r="J102" s="328"/>
      <c r="K102" s="328"/>
      <c r="L102" s="358"/>
      <c r="M102" s="358"/>
      <c r="N102" s="57">
        <f>G102+L101+M101</f>
        <v>545.0000000000001</v>
      </c>
      <c r="O102" s="328"/>
      <c r="P102" s="328"/>
      <c r="Q102" s="358"/>
      <c r="R102" s="328"/>
      <c r="S102" s="356"/>
      <c r="T102" s="159"/>
      <c r="U102" s="160"/>
      <c r="V102" s="19"/>
    </row>
    <row r="103" spans="2:22" ht="13.5">
      <c r="B103" s="54" t="s">
        <v>24</v>
      </c>
      <c r="C103" s="329"/>
      <c r="D103" s="329"/>
      <c r="E103" s="336"/>
      <c r="F103" s="357"/>
      <c r="G103" s="74">
        <f>G161</f>
        <v>1189.03</v>
      </c>
      <c r="H103" s="329"/>
      <c r="I103" s="329"/>
      <c r="J103" s="329"/>
      <c r="K103" s="329"/>
      <c r="L103" s="359"/>
      <c r="M103" s="359"/>
      <c r="N103" s="58">
        <f>G103+L101+M101</f>
        <v>1189.03</v>
      </c>
      <c r="O103" s="329"/>
      <c r="P103" s="329"/>
      <c r="Q103" s="359"/>
      <c r="R103" s="329"/>
      <c r="S103" s="357"/>
      <c r="T103" s="159"/>
      <c r="U103" s="160"/>
      <c r="V103" s="19"/>
    </row>
    <row r="104" spans="2:37" s="9" customFormat="1" ht="25.5" customHeight="1">
      <c r="B104" s="112" t="s">
        <v>38</v>
      </c>
      <c r="C104" s="332" t="s">
        <v>43</v>
      </c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4"/>
      <c r="T104" s="113"/>
      <c r="U104" s="113"/>
      <c r="V104" s="113"/>
      <c r="W104" s="113"/>
      <c r="AE104" s="39"/>
      <c r="AF104" s="39"/>
      <c r="AG104" s="39"/>
      <c r="AH104" s="39"/>
      <c r="AI104" s="39"/>
      <c r="AJ104" s="39"/>
      <c r="AK104" s="39"/>
    </row>
    <row r="105" spans="2:19" ht="13.5">
      <c r="B105" s="71"/>
      <c r="C105" s="46"/>
      <c r="D105" s="46"/>
      <c r="E105" s="46"/>
      <c r="F105" s="47"/>
      <c r="G105" s="80"/>
      <c r="H105" s="80"/>
      <c r="I105" s="80"/>
      <c r="J105" s="80"/>
      <c r="K105" s="80"/>
      <c r="L105" s="80"/>
      <c r="M105" s="80"/>
      <c r="N105" s="47"/>
      <c r="O105" s="47"/>
      <c r="P105" s="80"/>
      <c r="Q105" s="80"/>
      <c r="R105" s="9"/>
      <c r="S105" s="9"/>
    </row>
    <row r="106" spans="2:19" ht="13.5"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2:19" ht="24" customHeight="1">
      <c r="B107" s="114" t="s">
        <v>56</v>
      </c>
      <c r="C107" s="12"/>
      <c r="D107" s="12"/>
      <c r="E107" s="1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2:19" ht="15" customHeight="1">
      <c r="B108" s="105" t="s">
        <v>44</v>
      </c>
      <c r="C108" s="12"/>
      <c r="D108" s="12"/>
      <c r="E108" s="12"/>
      <c r="F108" s="340" t="s">
        <v>28</v>
      </c>
      <c r="G108" s="10"/>
      <c r="H108" s="10"/>
      <c r="I108" s="10"/>
      <c r="J108" s="10"/>
      <c r="K108" s="10"/>
      <c r="L108" s="10"/>
      <c r="M108" s="10"/>
      <c r="N108" s="340" t="s">
        <v>47</v>
      </c>
      <c r="O108" s="117"/>
      <c r="P108" s="10"/>
      <c r="Q108" s="10"/>
      <c r="R108" s="10"/>
      <c r="S108" s="340" t="s">
        <v>30</v>
      </c>
    </row>
    <row r="109" spans="2:19" ht="15" customHeight="1">
      <c r="B109" s="115" t="s">
        <v>42</v>
      </c>
      <c r="C109" s="12"/>
      <c r="D109" s="12"/>
      <c r="E109" s="12"/>
      <c r="F109" s="341"/>
      <c r="G109" s="10"/>
      <c r="H109" s="10"/>
      <c r="I109" s="10"/>
      <c r="J109" s="10"/>
      <c r="K109" s="10"/>
      <c r="L109" s="10"/>
      <c r="M109" s="10"/>
      <c r="N109" s="341"/>
      <c r="O109" s="117"/>
      <c r="P109" s="10"/>
      <c r="Q109" s="10"/>
      <c r="R109" s="10"/>
      <c r="S109" s="341"/>
    </row>
    <row r="110" spans="2:19" ht="13.5">
      <c r="B110" s="103" t="s">
        <v>101</v>
      </c>
      <c r="C110" s="82" t="s">
        <v>13</v>
      </c>
      <c r="D110" s="82" t="s">
        <v>14</v>
      </c>
      <c r="E110" s="82" t="s">
        <v>0</v>
      </c>
      <c r="F110" s="343"/>
      <c r="G110" s="111" t="s">
        <v>17</v>
      </c>
      <c r="H110" s="34" t="s">
        <v>18</v>
      </c>
      <c r="I110" s="34" t="s">
        <v>6</v>
      </c>
      <c r="J110" s="34" t="s">
        <v>5</v>
      </c>
      <c r="K110" s="34" t="s">
        <v>1</v>
      </c>
      <c r="L110" s="45" t="s">
        <v>26</v>
      </c>
      <c r="M110" s="108" t="s">
        <v>27</v>
      </c>
      <c r="N110" s="343"/>
      <c r="O110" s="34" t="s">
        <v>3</v>
      </c>
      <c r="P110" s="111" t="s">
        <v>4</v>
      </c>
      <c r="Q110" s="34" t="s">
        <v>2</v>
      </c>
      <c r="R110" s="106" t="s">
        <v>19</v>
      </c>
      <c r="S110" s="343"/>
    </row>
    <row r="111" spans="2:19" ht="13.5">
      <c r="B111" s="16" t="s">
        <v>35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31"/>
      <c r="N111" s="21"/>
      <c r="O111" s="21"/>
      <c r="P111" s="30"/>
      <c r="Q111" s="31"/>
      <c r="R111" s="36"/>
      <c r="S111" s="36"/>
    </row>
    <row r="112" spans="2:19" ht="13.5">
      <c r="B112" s="6" t="s">
        <v>25</v>
      </c>
      <c r="C112" s="328">
        <f>ROUND(B14*C155,6)</f>
        <v>0.084832</v>
      </c>
      <c r="D112" s="328">
        <f>ROUND(B14*C156,6)</f>
        <v>0.028635</v>
      </c>
      <c r="E112" s="328">
        <f>C157</f>
        <v>0.007946</v>
      </c>
      <c r="F112" s="364">
        <f>SUM(C112:E117)</f>
        <v>0.12141300000000001</v>
      </c>
      <c r="G112" s="362" t="s">
        <v>29</v>
      </c>
      <c r="H112" s="226">
        <v>0</v>
      </c>
      <c r="I112" s="360">
        <f>ROUND(B14*H169,6)</f>
        <v>0.043274</v>
      </c>
      <c r="J112" s="360">
        <f>C170</f>
        <v>0.001186</v>
      </c>
      <c r="K112" s="360">
        <f>C171</f>
        <v>0.00339</v>
      </c>
      <c r="L112" s="362" t="s">
        <v>29</v>
      </c>
      <c r="M112" s="362" t="s">
        <v>29</v>
      </c>
      <c r="N112" s="33">
        <f>H112+I112+J112+K112</f>
        <v>0.04785</v>
      </c>
      <c r="O112" s="360">
        <f>D175</f>
        <v>0.001336</v>
      </c>
      <c r="P112" s="368">
        <f>C176</f>
        <v>0.017236</v>
      </c>
      <c r="Q112" s="224">
        <f aca="true" t="shared" si="5" ref="Q112:Q117">C177</f>
        <v>0.0027</v>
      </c>
      <c r="R112" s="360">
        <f>C183</f>
        <v>0.0025640000000000003</v>
      </c>
      <c r="S112" s="33">
        <f>O112+P112+Q112+R112</f>
        <v>0.023836000000000003</v>
      </c>
    </row>
    <row r="113" spans="2:19" ht="13.5">
      <c r="B113" s="6" t="s">
        <v>7</v>
      </c>
      <c r="C113" s="328"/>
      <c r="D113" s="328"/>
      <c r="E113" s="328"/>
      <c r="F113" s="364"/>
      <c r="G113" s="362"/>
      <c r="H113" s="226">
        <f>H162</f>
        <v>0.187412</v>
      </c>
      <c r="I113" s="360"/>
      <c r="J113" s="360"/>
      <c r="K113" s="360"/>
      <c r="L113" s="362"/>
      <c r="M113" s="362"/>
      <c r="N113" s="33">
        <f>H113+I112+J112+K112</f>
        <v>0.235262</v>
      </c>
      <c r="O113" s="360"/>
      <c r="P113" s="368"/>
      <c r="Q113" s="224">
        <f t="shared" si="5"/>
        <v>0.0473</v>
      </c>
      <c r="R113" s="360"/>
      <c r="S113" s="33">
        <f>O112+P112+Q113+R112</f>
        <v>0.068436</v>
      </c>
    </row>
    <row r="114" spans="2:19" ht="13.5">
      <c r="B114" s="6" t="s">
        <v>8</v>
      </c>
      <c r="C114" s="328"/>
      <c r="D114" s="328"/>
      <c r="E114" s="328"/>
      <c r="F114" s="364"/>
      <c r="G114" s="362"/>
      <c r="H114" s="226">
        <f>H163</f>
        <v>0.171533</v>
      </c>
      <c r="I114" s="360"/>
      <c r="J114" s="360"/>
      <c r="K114" s="360"/>
      <c r="L114" s="362"/>
      <c r="M114" s="362"/>
      <c r="N114" s="33">
        <f>H114+I112+J112+K112</f>
        <v>0.219383</v>
      </c>
      <c r="O114" s="360"/>
      <c r="P114" s="368"/>
      <c r="Q114" s="224">
        <f t="shared" si="5"/>
        <v>0.0284</v>
      </c>
      <c r="R114" s="360"/>
      <c r="S114" s="33">
        <f>O112+P112+Q114+R112</f>
        <v>0.049536</v>
      </c>
    </row>
    <row r="115" spans="2:19" ht="13.5">
      <c r="B115" s="6" t="s">
        <v>9</v>
      </c>
      <c r="C115" s="328"/>
      <c r="D115" s="328"/>
      <c r="E115" s="328"/>
      <c r="F115" s="364"/>
      <c r="G115" s="362"/>
      <c r="H115" s="226">
        <f>H164</f>
        <v>0.172255</v>
      </c>
      <c r="I115" s="360"/>
      <c r="J115" s="360"/>
      <c r="K115" s="360"/>
      <c r="L115" s="362"/>
      <c r="M115" s="362"/>
      <c r="N115" s="33">
        <f>H115+I112+J112+K112</f>
        <v>0.220105</v>
      </c>
      <c r="O115" s="360"/>
      <c r="P115" s="368"/>
      <c r="Q115" s="224">
        <f t="shared" si="5"/>
        <v>0.023200000000000002</v>
      </c>
      <c r="R115" s="360"/>
      <c r="S115" s="33">
        <f>O112+P112+Q115+R112</f>
        <v>0.044336</v>
      </c>
    </row>
    <row r="116" spans="2:19" ht="13.5">
      <c r="B116" s="6" t="s">
        <v>10</v>
      </c>
      <c r="C116" s="328"/>
      <c r="D116" s="328"/>
      <c r="E116" s="328"/>
      <c r="F116" s="364"/>
      <c r="G116" s="362"/>
      <c r="H116" s="226">
        <f>H165</f>
        <v>0.12871</v>
      </c>
      <c r="I116" s="360"/>
      <c r="J116" s="360"/>
      <c r="K116" s="360"/>
      <c r="L116" s="362"/>
      <c r="M116" s="362"/>
      <c r="N116" s="33">
        <f>H116+I112+J112+K112</f>
        <v>0.17656</v>
      </c>
      <c r="O116" s="360"/>
      <c r="P116" s="368"/>
      <c r="Q116" s="224">
        <f t="shared" si="5"/>
        <v>0.016900000000000002</v>
      </c>
      <c r="R116" s="360"/>
      <c r="S116" s="33">
        <f>O112+P112+Q116+R112</f>
        <v>0.038036</v>
      </c>
    </row>
    <row r="117" spans="2:19" ht="13.5">
      <c r="B117" s="6" t="s">
        <v>11</v>
      </c>
      <c r="C117" s="329"/>
      <c r="D117" s="329"/>
      <c r="E117" s="329"/>
      <c r="F117" s="365"/>
      <c r="G117" s="363"/>
      <c r="H117" s="226">
        <f>H166</f>
        <v>0.065197</v>
      </c>
      <c r="I117" s="361"/>
      <c r="J117" s="361"/>
      <c r="K117" s="361"/>
      <c r="L117" s="363"/>
      <c r="M117" s="363"/>
      <c r="N117" s="33">
        <f>H117+I112+J112+K112</f>
        <v>0.11304700000000002</v>
      </c>
      <c r="O117" s="361"/>
      <c r="P117" s="369"/>
      <c r="Q117" s="225">
        <f t="shared" si="5"/>
        <v>0.0077</v>
      </c>
      <c r="R117" s="361"/>
      <c r="S117" s="33">
        <f>O112+P112+Q117+R112</f>
        <v>0.028836000000000004</v>
      </c>
    </row>
    <row r="118" spans="2:19" ht="13.5">
      <c r="B118" s="55" t="s">
        <v>34</v>
      </c>
      <c r="C118" s="48"/>
      <c r="D118" s="72"/>
      <c r="E118" s="48"/>
      <c r="F118" s="75"/>
      <c r="G118" s="50"/>
      <c r="H118" s="53"/>
      <c r="I118" s="50"/>
      <c r="J118" s="50"/>
      <c r="K118" s="53"/>
      <c r="L118" s="50"/>
      <c r="M118" s="53"/>
      <c r="N118" s="49"/>
      <c r="O118" s="49"/>
      <c r="P118" s="53"/>
      <c r="Q118" s="50"/>
      <c r="R118" s="36"/>
      <c r="S118" s="36"/>
    </row>
    <row r="119" spans="2:37" s="9" customFormat="1" ht="13.5">
      <c r="B119" s="56" t="s">
        <v>45</v>
      </c>
      <c r="C119" s="327" t="s">
        <v>29</v>
      </c>
      <c r="D119" s="327" t="s">
        <v>29</v>
      </c>
      <c r="E119" s="335">
        <f>E157</f>
        <v>83.55</v>
      </c>
      <c r="F119" s="356">
        <f>SUM(C119:E121)</f>
        <v>83.55</v>
      </c>
      <c r="G119" s="222">
        <f>H159</f>
        <v>79.24000000000001</v>
      </c>
      <c r="H119" s="327" t="s">
        <v>29</v>
      </c>
      <c r="I119" s="327" t="s">
        <v>29</v>
      </c>
      <c r="J119" s="327" t="s">
        <v>29</v>
      </c>
      <c r="K119" s="327" t="s">
        <v>29</v>
      </c>
      <c r="L119" s="358">
        <f>H172</f>
        <v>0</v>
      </c>
      <c r="M119" s="358">
        <f>H173</f>
        <v>0</v>
      </c>
      <c r="N119" s="57">
        <f>G119+L119+M119</f>
        <v>79.24000000000001</v>
      </c>
      <c r="O119" s="346" t="s">
        <v>29</v>
      </c>
      <c r="P119" s="346" t="s">
        <v>29</v>
      </c>
      <c r="Q119" s="358">
        <f>D178</f>
        <v>-27.01</v>
      </c>
      <c r="R119" s="327" t="s">
        <v>29</v>
      </c>
      <c r="S119" s="356">
        <f>Q119</f>
        <v>-27.01</v>
      </c>
      <c r="T119" s="51"/>
      <c r="AE119" s="39"/>
      <c r="AF119" s="39"/>
      <c r="AG119" s="39"/>
      <c r="AH119" s="39"/>
      <c r="AI119" s="39"/>
      <c r="AJ119" s="39"/>
      <c r="AK119" s="39"/>
    </row>
    <row r="120" spans="2:19" ht="13.5">
      <c r="B120" s="56" t="s">
        <v>23</v>
      </c>
      <c r="C120" s="328"/>
      <c r="D120" s="328"/>
      <c r="E120" s="335"/>
      <c r="F120" s="356"/>
      <c r="G120" s="222">
        <f>H160</f>
        <v>540.11</v>
      </c>
      <c r="H120" s="328"/>
      <c r="I120" s="328"/>
      <c r="J120" s="328"/>
      <c r="K120" s="328"/>
      <c r="L120" s="358"/>
      <c r="M120" s="358"/>
      <c r="N120" s="57">
        <f>G120+L119+M119</f>
        <v>540.11</v>
      </c>
      <c r="O120" s="347"/>
      <c r="P120" s="347"/>
      <c r="Q120" s="358"/>
      <c r="R120" s="328"/>
      <c r="S120" s="356"/>
    </row>
    <row r="121" spans="2:19" ht="13.5">
      <c r="B121" s="54" t="s">
        <v>24</v>
      </c>
      <c r="C121" s="329"/>
      <c r="D121" s="329"/>
      <c r="E121" s="336"/>
      <c r="F121" s="357"/>
      <c r="G121" s="223">
        <f>H161</f>
        <v>1342.4199999999998</v>
      </c>
      <c r="H121" s="329"/>
      <c r="I121" s="329"/>
      <c r="J121" s="329"/>
      <c r="K121" s="329"/>
      <c r="L121" s="359"/>
      <c r="M121" s="359"/>
      <c r="N121" s="58">
        <f>G121+L119+M119</f>
        <v>1342.4199999999998</v>
      </c>
      <c r="O121" s="348"/>
      <c r="P121" s="348"/>
      <c r="Q121" s="359"/>
      <c r="R121" s="329"/>
      <c r="S121" s="357"/>
    </row>
    <row r="122" spans="2:37" s="9" customFormat="1" ht="25.5" customHeight="1">
      <c r="B122" s="112" t="s">
        <v>38</v>
      </c>
      <c r="C122" s="332" t="s">
        <v>43</v>
      </c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34"/>
      <c r="T122" s="113"/>
      <c r="U122" s="113"/>
      <c r="V122" s="113"/>
      <c r="W122" s="113"/>
      <c r="AE122" s="39"/>
      <c r="AF122" s="39"/>
      <c r="AG122" s="39"/>
      <c r="AH122" s="39"/>
      <c r="AI122" s="39"/>
      <c r="AJ122" s="39"/>
      <c r="AK122" s="39"/>
    </row>
    <row r="123" spans="2:19" ht="13.5">
      <c r="B123" s="71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</row>
    <row r="124" spans="6:19" ht="13.5"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</row>
    <row r="125" spans="6:19" ht="13.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6:19" ht="13.5"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</row>
    <row r="127" spans="6:19" ht="13.5">
      <c r="F127" s="7"/>
      <c r="G127" s="7"/>
      <c r="H127" s="7"/>
      <c r="I127" s="7"/>
      <c r="J127" s="7"/>
      <c r="K127" s="7"/>
      <c r="L127" s="7"/>
      <c r="M127" s="7"/>
      <c r="N127" s="8"/>
      <c r="O127" s="8"/>
      <c r="P127" s="7"/>
      <c r="Q127" s="7"/>
      <c r="R127" s="7"/>
      <c r="S127" s="7"/>
    </row>
    <row r="128" spans="6:19" ht="13.5">
      <c r="F128" s="7"/>
      <c r="G128" s="7"/>
      <c r="H128" s="7"/>
      <c r="I128" s="7"/>
      <c r="J128" s="7"/>
      <c r="K128" s="7"/>
      <c r="L128" s="7"/>
      <c r="M128" s="7"/>
      <c r="N128" s="8"/>
      <c r="O128" s="8"/>
      <c r="P128" s="7"/>
      <c r="Q128" s="7"/>
      <c r="R128" s="7"/>
      <c r="S128" s="7"/>
    </row>
    <row r="129" spans="6:37" ht="13.5">
      <c r="F129" s="7"/>
      <c r="G129" s="7"/>
      <c r="H129" s="7"/>
      <c r="I129" s="7"/>
      <c r="J129" s="7"/>
      <c r="K129" s="7"/>
      <c r="L129" s="7"/>
      <c r="M129" s="7"/>
      <c r="N129" s="8"/>
      <c r="O129" s="8"/>
      <c r="P129" s="7"/>
      <c r="Q129" s="7"/>
      <c r="R129" s="7"/>
      <c r="S129" s="7"/>
      <c r="T129" s="9"/>
      <c r="AE129" s="1"/>
      <c r="AF129" s="1"/>
      <c r="AG129" s="1"/>
      <c r="AH129" s="1"/>
      <c r="AI129" s="1"/>
      <c r="AJ129" s="1"/>
      <c r="AK129" s="1"/>
    </row>
    <row r="130" spans="6:37" ht="13.5">
      <c r="F130" s="7"/>
      <c r="G130" s="7"/>
      <c r="H130" s="7"/>
      <c r="I130" s="7"/>
      <c r="J130" s="7"/>
      <c r="K130" s="7"/>
      <c r="L130" s="7"/>
      <c r="M130" s="7"/>
      <c r="N130" s="8"/>
      <c r="O130" s="8"/>
      <c r="P130" s="7"/>
      <c r="Q130" s="7"/>
      <c r="R130" s="7"/>
      <c r="S130" s="7"/>
      <c r="T130" s="9"/>
      <c r="AE130" s="1"/>
      <c r="AF130" s="1"/>
      <c r="AG130" s="1"/>
      <c r="AH130" s="1"/>
      <c r="AI130" s="1"/>
      <c r="AJ130" s="1"/>
      <c r="AK130" s="1"/>
    </row>
    <row r="131" spans="6:37" ht="13.5">
      <c r="F131" s="7"/>
      <c r="G131" s="7"/>
      <c r="H131" s="7"/>
      <c r="I131" s="7"/>
      <c r="J131" s="7"/>
      <c r="K131" s="7"/>
      <c r="L131" s="7"/>
      <c r="M131" s="7"/>
      <c r="N131" s="8"/>
      <c r="O131" s="8"/>
      <c r="P131" s="7"/>
      <c r="Q131" s="7"/>
      <c r="R131" s="7"/>
      <c r="S131" s="7"/>
      <c r="T131" s="9"/>
      <c r="AE131" s="1"/>
      <c r="AF131" s="1"/>
      <c r="AG131" s="1"/>
      <c r="AH131" s="1"/>
      <c r="AI131" s="1"/>
      <c r="AJ131" s="1"/>
      <c r="AK131" s="1"/>
    </row>
    <row r="132" spans="6:37" ht="13.5">
      <c r="F132" s="7"/>
      <c r="G132" s="7"/>
      <c r="H132" s="7"/>
      <c r="I132" s="7"/>
      <c r="J132" s="7"/>
      <c r="K132" s="7"/>
      <c r="L132" s="7"/>
      <c r="M132" s="7"/>
      <c r="N132" s="8"/>
      <c r="O132" s="8"/>
      <c r="P132" s="7"/>
      <c r="Q132" s="7"/>
      <c r="R132" s="7"/>
      <c r="S132" s="7"/>
      <c r="T132" s="9"/>
      <c r="AE132" s="1"/>
      <c r="AF132" s="1"/>
      <c r="AG132" s="1"/>
      <c r="AH132" s="1"/>
      <c r="AI132" s="1"/>
      <c r="AJ132" s="1"/>
      <c r="AK132" s="1"/>
    </row>
    <row r="133" spans="6:37" ht="13.5"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2"/>
      <c r="Q133" s="2"/>
      <c r="R133" s="2"/>
      <c r="S133" s="2"/>
      <c r="T133" s="9"/>
      <c r="AE133" s="1"/>
      <c r="AF133" s="1"/>
      <c r="AG133" s="1"/>
      <c r="AH133" s="1"/>
      <c r="AI133" s="1"/>
      <c r="AJ133" s="1"/>
      <c r="AK133" s="1"/>
    </row>
    <row r="150" spans="2:37" ht="13.5">
      <c r="B150" s="68"/>
      <c r="T150" s="9"/>
      <c r="AE150" s="1"/>
      <c r="AF150" s="1"/>
      <c r="AG150" s="1"/>
      <c r="AH150" s="1"/>
      <c r="AI150" s="1"/>
      <c r="AJ150" s="1"/>
      <c r="AK150" s="1"/>
    </row>
    <row r="151" spans="2:37" ht="13.5">
      <c r="B151" s="68"/>
      <c r="T151" s="9"/>
      <c r="AE151" s="1"/>
      <c r="AF151" s="1"/>
      <c r="AG151" s="1"/>
      <c r="AH151" s="1"/>
      <c r="AI151" s="1"/>
      <c r="AJ151" s="1"/>
      <c r="AK151" s="1"/>
    </row>
    <row r="152" spans="2:37" ht="13.5">
      <c r="B152" s="68"/>
      <c r="T152" s="9"/>
      <c r="AE152" s="1"/>
      <c r="AF152" s="1"/>
      <c r="AG152" s="1"/>
      <c r="AH152" s="1"/>
      <c r="AI152" s="1"/>
      <c r="AJ152" s="1"/>
      <c r="AK152" s="1"/>
    </row>
    <row r="153" spans="2:37" ht="13.5">
      <c r="B153" s="68"/>
      <c r="T153" s="9"/>
      <c r="AE153" s="1"/>
      <c r="AF153" s="1"/>
      <c r="AG153" s="1"/>
      <c r="AH153" s="1"/>
      <c r="AI153" s="1"/>
      <c r="AJ153" s="1"/>
      <c r="AK153" s="1"/>
    </row>
    <row r="154" spans="2:23" s="127" customFormat="1" ht="13.5">
      <c r="B154" s="133"/>
      <c r="T154" s="128"/>
      <c r="U154" s="128"/>
      <c r="V154" s="128"/>
      <c r="W154" s="128"/>
    </row>
    <row r="155" spans="2:23" s="127" customFormat="1" ht="12.75" customHeight="1">
      <c r="B155" s="125" t="s">
        <v>13</v>
      </c>
      <c r="C155" s="126">
        <v>2.20229</v>
      </c>
      <c r="T155" s="128"/>
      <c r="U155" s="128"/>
      <c r="V155" s="128"/>
      <c r="W155" s="128"/>
    </row>
    <row r="156" spans="2:23" s="127" customFormat="1" ht="12.75" customHeight="1">
      <c r="B156" s="125" t="s">
        <v>14</v>
      </c>
      <c r="C156" s="126">
        <v>0.743381</v>
      </c>
      <c r="T156" s="128"/>
      <c r="U156" s="128"/>
      <c r="V156" s="128"/>
      <c r="W156" s="128"/>
    </row>
    <row r="157" spans="2:23" s="127" customFormat="1" ht="12.75" customHeight="1">
      <c r="B157" s="129" t="s">
        <v>0</v>
      </c>
      <c r="C157" s="130">
        <v>0.007946</v>
      </c>
      <c r="D157" s="131">
        <v>63.61</v>
      </c>
      <c r="E157" s="131">
        <v>83.55</v>
      </c>
      <c r="T157" s="128"/>
      <c r="U157" s="128"/>
      <c r="V157" s="128"/>
      <c r="W157" s="128"/>
    </row>
    <row r="158" spans="2:23" s="127" customFormat="1" ht="12.75" customHeight="1">
      <c r="B158" s="133"/>
      <c r="T158" s="128"/>
      <c r="U158" s="128"/>
      <c r="V158" s="128"/>
      <c r="W158" s="128"/>
    </row>
    <row r="159" spans="2:23" s="127" customFormat="1" ht="12.75" customHeight="1">
      <c r="B159" s="129" t="s">
        <v>17</v>
      </c>
      <c r="C159" s="131">
        <v>65.83</v>
      </c>
      <c r="D159" s="131">
        <v>55.75</v>
      </c>
      <c r="E159" s="131">
        <v>62.31</v>
      </c>
      <c r="F159" s="131">
        <v>56.99</v>
      </c>
      <c r="G159" s="131">
        <v>73.02000000000001</v>
      </c>
      <c r="H159" s="131">
        <v>79.24000000000001</v>
      </c>
      <c r="T159" s="128"/>
      <c r="U159" s="128"/>
      <c r="V159" s="128"/>
      <c r="W159" s="128"/>
    </row>
    <row r="160" spans="2:23" s="127" customFormat="1" ht="12.75" customHeight="1">
      <c r="B160" s="129"/>
      <c r="C160" s="131">
        <v>491.41</v>
      </c>
      <c r="D160" s="131">
        <v>413.00999999999993</v>
      </c>
      <c r="E160" s="131">
        <v>449.34</v>
      </c>
      <c r="F160" s="131">
        <v>406.59</v>
      </c>
      <c r="G160" s="131">
        <v>545.0000000000001</v>
      </c>
      <c r="H160" s="131">
        <v>540.11</v>
      </c>
      <c r="T160" s="128"/>
      <c r="U160" s="128"/>
      <c r="V160" s="128"/>
      <c r="W160" s="128"/>
    </row>
    <row r="161" spans="2:23" s="127" customFormat="1" ht="12.75" customHeight="1">
      <c r="B161" s="129"/>
      <c r="C161" s="131">
        <v>1093.1599999999999</v>
      </c>
      <c r="D161" s="131">
        <v>1025.84</v>
      </c>
      <c r="E161" s="131">
        <v>991.1899999999999</v>
      </c>
      <c r="F161" s="131">
        <v>922.65</v>
      </c>
      <c r="G161" s="131">
        <v>1189.03</v>
      </c>
      <c r="H161" s="131">
        <v>1342.4199999999998</v>
      </c>
      <c r="T161" s="128"/>
      <c r="U161" s="128"/>
      <c r="V161" s="128"/>
      <c r="W161" s="128"/>
    </row>
    <row r="162" spans="2:23" s="127" customFormat="1" ht="12.75" customHeight="1">
      <c r="B162" s="129" t="s">
        <v>18</v>
      </c>
      <c r="C162" s="130">
        <v>0.078322</v>
      </c>
      <c r="D162" s="130">
        <v>0.060022</v>
      </c>
      <c r="E162" s="130">
        <v>0.083979</v>
      </c>
      <c r="F162" s="130">
        <v>0.104114</v>
      </c>
      <c r="G162" s="130">
        <v>0.139945</v>
      </c>
      <c r="H162" s="130">
        <v>0.187412</v>
      </c>
      <c r="T162" s="128"/>
      <c r="U162" s="128"/>
      <c r="V162" s="128"/>
      <c r="W162" s="128"/>
    </row>
    <row r="163" spans="2:23" s="127" customFormat="1" ht="12.75" customHeight="1">
      <c r="B163" s="134"/>
      <c r="C163" s="130">
        <v>0.071686</v>
      </c>
      <c r="D163" s="130">
        <v>0.054936</v>
      </c>
      <c r="E163" s="130">
        <v>0.076864</v>
      </c>
      <c r="F163" s="130">
        <v>0.095293</v>
      </c>
      <c r="G163" s="130">
        <v>0.128088</v>
      </c>
      <c r="H163" s="130">
        <v>0.171533</v>
      </c>
      <c r="T163" s="128"/>
      <c r="U163" s="128"/>
      <c r="V163" s="128"/>
      <c r="W163" s="128"/>
    </row>
    <row r="164" spans="2:23" s="127" customFormat="1" ht="12.75" customHeight="1">
      <c r="B164" s="134"/>
      <c r="C164" s="130">
        <v>0.071988</v>
      </c>
      <c r="D164" s="130">
        <v>0.055167</v>
      </c>
      <c r="E164" s="130">
        <v>0.077188</v>
      </c>
      <c r="F164" s="130">
        <v>0.095694</v>
      </c>
      <c r="G164" s="130">
        <v>0.128627</v>
      </c>
      <c r="H164" s="130">
        <v>0.172255</v>
      </c>
      <c r="T164" s="128"/>
      <c r="U164" s="128"/>
      <c r="V164" s="128"/>
      <c r="W164" s="128"/>
    </row>
    <row r="165" spans="2:23" s="127" customFormat="1" ht="12.75" customHeight="1">
      <c r="B165" s="134"/>
      <c r="C165" s="130">
        <v>0.05379</v>
      </c>
      <c r="D165" s="130">
        <v>0.041221</v>
      </c>
      <c r="E165" s="130">
        <v>0.057675</v>
      </c>
      <c r="F165" s="130">
        <v>0.071503</v>
      </c>
      <c r="G165" s="130">
        <v>0.096111</v>
      </c>
      <c r="H165" s="130">
        <v>0.12871</v>
      </c>
      <c r="T165" s="128"/>
      <c r="U165" s="128"/>
      <c r="V165" s="128"/>
      <c r="W165" s="128"/>
    </row>
    <row r="166" spans="2:23" s="127" customFormat="1" ht="12.75" customHeight="1">
      <c r="B166" s="134"/>
      <c r="C166" s="130">
        <v>0.027247</v>
      </c>
      <c r="D166" s="130">
        <v>0.02088</v>
      </c>
      <c r="E166" s="130">
        <v>0.029215</v>
      </c>
      <c r="F166" s="130">
        <v>0.036219</v>
      </c>
      <c r="G166" s="130">
        <v>0.048684</v>
      </c>
      <c r="H166" s="130">
        <v>0.065197</v>
      </c>
      <c r="T166" s="128"/>
      <c r="U166" s="128"/>
      <c r="V166" s="128"/>
      <c r="W166" s="128"/>
    </row>
    <row r="167" spans="2:23" s="127" customFormat="1" ht="12.75" customHeight="1">
      <c r="B167" s="134"/>
      <c r="C167" s="130">
        <v>0.013372</v>
      </c>
      <c r="D167" s="130">
        <v>0.010248</v>
      </c>
      <c r="E167" s="130">
        <v>0.014338</v>
      </c>
      <c r="F167" s="130">
        <v>0.017776</v>
      </c>
      <c r="G167" s="130">
        <v>0.023893</v>
      </c>
      <c r="H167" s="130">
        <v>0.031997</v>
      </c>
      <c r="T167" s="128"/>
      <c r="U167" s="128"/>
      <c r="V167" s="128"/>
      <c r="W167" s="128"/>
    </row>
    <row r="168" spans="2:23" s="127" customFormat="1" ht="12.75" customHeight="1">
      <c r="B168" s="134"/>
      <c r="C168" s="130">
        <v>0.00372</v>
      </c>
      <c r="D168" s="130">
        <v>0.002851</v>
      </c>
      <c r="E168" s="130">
        <v>0.003989</v>
      </c>
      <c r="F168" s="130">
        <v>0.004945</v>
      </c>
      <c r="G168" s="130">
        <v>0.006647</v>
      </c>
      <c r="H168" s="130">
        <v>0.008901</v>
      </c>
      <c r="T168" s="128"/>
      <c r="U168" s="128"/>
      <c r="V168" s="128"/>
      <c r="W168" s="128"/>
    </row>
    <row r="169" spans="2:23" s="127" customFormat="1" ht="12.75" customHeight="1">
      <c r="B169" s="125" t="s">
        <v>6</v>
      </c>
      <c r="C169" s="126">
        <v>1.123424</v>
      </c>
      <c r="D169" s="126">
        <v>1.123424</v>
      </c>
      <c r="E169" s="126">
        <v>1.123424</v>
      </c>
      <c r="F169" s="126">
        <v>1.123424</v>
      </c>
      <c r="G169" s="126">
        <v>1.123424</v>
      </c>
      <c r="H169" s="126">
        <v>1.123424</v>
      </c>
      <c r="T169" s="128"/>
      <c r="U169" s="128"/>
      <c r="V169" s="128"/>
      <c r="W169" s="128"/>
    </row>
    <row r="170" spans="2:23" s="127" customFormat="1" ht="12.75" customHeight="1">
      <c r="B170" s="129" t="s">
        <v>5</v>
      </c>
      <c r="C170" s="130">
        <v>0.001186</v>
      </c>
      <c r="T170" s="128"/>
      <c r="U170" s="128"/>
      <c r="V170" s="128"/>
      <c r="W170" s="128"/>
    </row>
    <row r="171" spans="2:23" s="127" customFormat="1" ht="12.75" customHeight="1">
      <c r="B171" s="129" t="s">
        <v>1</v>
      </c>
      <c r="C171" s="130">
        <v>0.00339</v>
      </c>
      <c r="T171" s="128"/>
      <c r="U171" s="128"/>
      <c r="V171" s="128"/>
      <c r="W171" s="128"/>
    </row>
    <row r="172" spans="2:23" s="127" customFormat="1" ht="12.75" customHeight="1">
      <c r="B172" s="129" t="s">
        <v>26</v>
      </c>
      <c r="C172" s="130">
        <v>0</v>
      </c>
      <c r="D172" s="130">
        <v>0</v>
      </c>
      <c r="E172" s="130">
        <v>0</v>
      </c>
      <c r="F172" s="130">
        <v>0</v>
      </c>
      <c r="G172" s="130">
        <v>0</v>
      </c>
      <c r="H172" s="130">
        <v>0</v>
      </c>
      <c r="T172" s="128"/>
      <c r="U172" s="128"/>
      <c r="V172" s="128"/>
      <c r="W172" s="128"/>
    </row>
    <row r="173" spans="2:23" s="127" customFormat="1" ht="12.75" customHeight="1">
      <c r="B173" s="129" t="s">
        <v>27</v>
      </c>
      <c r="C173" s="130">
        <v>0</v>
      </c>
      <c r="D173" s="130">
        <v>0</v>
      </c>
      <c r="E173" s="130">
        <v>0</v>
      </c>
      <c r="F173" s="130">
        <v>0</v>
      </c>
      <c r="G173" s="130">
        <v>0</v>
      </c>
      <c r="H173" s="130">
        <v>0</v>
      </c>
      <c r="T173" s="128"/>
      <c r="U173" s="128"/>
      <c r="V173" s="128"/>
      <c r="W173" s="128"/>
    </row>
    <row r="174" spans="2:23" s="127" customFormat="1" ht="12.75" customHeight="1">
      <c r="B174" s="133"/>
      <c r="T174" s="128"/>
      <c r="U174" s="128"/>
      <c r="V174" s="128"/>
      <c r="W174" s="128"/>
    </row>
    <row r="175" spans="2:23" s="127" customFormat="1" ht="12.75" customHeight="1">
      <c r="B175" s="129" t="s">
        <v>3</v>
      </c>
      <c r="C175" s="130">
        <v>0</v>
      </c>
      <c r="D175" s="127">
        <v>0.001336</v>
      </c>
      <c r="T175" s="128"/>
      <c r="U175" s="128"/>
      <c r="V175" s="128"/>
      <c r="W175" s="128"/>
    </row>
    <row r="176" spans="2:23" s="127" customFormat="1" ht="12.75" customHeight="1">
      <c r="B176" s="129" t="s">
        <v>4</v>
      </c>
      <c r="C176" s="130">
        <v>0.017236</v>
      </c>
      <c r="T176" s="128"/>
      <c r="U176" s="128"/>
      <c r="V176" s="128"/>
      <c r="W176" s="128"/>
    </row>
    <row r="177" spans="2:23" s="127" customFormat="1" ht="12.75" customHeight="1">
      <c r="B177" s="129" t="s">
        <v>2</v>
      </c>
      <c r="C177" s="130">
        <v>0.0027</v>
      </c>
      <c r="T177" s="128"/>
      <c r="U177" s="128"/>
      <c r="V177" s="128"/>
      <c r="W177" s="128"/>
    </row>
    <row r="178" spans="3:23" s="127" customFormat="1" ht="12.75" customHeight="1">
      <c r="C178" s="130">
        <v>0.0473</v>
      </c>
      <c r="D178" s="131">
        <v>-27.01</v>
      </c>
      <c r="T178" s="128"/>
      <c r="U178" s="128"/>
      <c r="V178" s="128"/>
      <c r="W178" s="128"/>
    </row>
    <row r="179" spans="2:23" s="127" customFormat="1" ht="12.75" customHeight="1">
      <c r="B179" s="134"/>
      <c r="C179" s="130">
        <v>0.0284</v>
      </c>
      <c r="T179" s="128"/>
      <c r="U179" s="128"/>
      <c r="V179" s="128"/>
      <c r="W179" s="128"/>
    </row>
    <row r="180" spans="2:23" s="127" customFormat="1" ht="12.75" customHeight="1">
      <c r="B180" s="134"/>
      <c r="C180" s="130">
        <v>0.023200000000000002</v>
      </c>
      <c r="T180" s="128"/>
      <c r="U180" s="128"/>
      <c r="V180" s="128"/>
      <c r="W180" s="128"/>
    </row>
    <row r="181" spans="2:23" s="127" customFormat="1" ht="12.75" customHeight="1">
      <c r="B181" s="134"/>
      <c r="C181" s="130">
        <v>0.016900000000000002</v>
      </c>
      <c r="T181" s="128"/>
      <c r="U181" s="128"/>
      <c r="V181" s="128"/>
      <c r="W181" s="128"/>
    </row>
    <row r="182" spans="2:23" s="127" customFormat="1" ht="12.75" customHeight="1">
      <c r="B182" s="134"/>
      <c r="C182" s="130">
        <v>0.0077</v>
      </c>
      <c r="T182" s="128"/>
      <c r="U182" s="128"/>
      <c r="V182" s="128"/>
      <c r="W182" s="128"/>
    </row>
    <row r="183" spans="2:23" s="127" customFormat="1" ht="12.75" customHeight="1">
      <c r="B183" s="129" t="s">
        <v>19</v>
      </c>
      <c r="C183" s="130">
        <v>0.0025640000000000003</v>
      </c>
      <c r="T183" s="128"/>
      <c r="U183" s="128"/>
      <c r="V183" s="128"/>
      <c r="W183" s="128"/>
    </row>
    <row r="184" spans="2:23" s="127" customFormat="1" ht="13.5">
      <c r="B184" s="133"/>
      <c r="T184" s="128"/>
      <c r="U184" s="128"/>
      <c r="V184" s="128"/>
      <c r="W184" s="128"/>
    </row>
  </sheetData>
  <sheetProtection/>
  <mergeCells count="193">
    <mergeCell ref="B7:S7"/>
    <mergeCell ref="F18:F20"/>
    <mergeCell ref="N18:N20"/>
    <mergeCell ref="S18:S20"/>
    <mergeCell ref="C22:C27"/>
    <mergeCell ref="D22:D27"/>
    <mergeCell ref="E22:E27"/>
    <mergeCell ref="F22:F27"/>
    <mergeCell ref="G22:G27"/>
    <mergeCell ref="I22:I27"/>
    <mergeCell ref="J22:J27"/>
    <mergeCell ref="K22:K27"/>
    <mergeCell ref="L22:L27"/>
    <mergeCell ref="M22:M27"/>
    <mergeCell ref="O22:O27"/>
    <mergeCell ref="P22:P27"/>
    <mergeCell ref="R22:R27"/>
    <mergeCell ref="C29:C31"/>
    <mergeCell ref="D29:D31"/>
    <mergeCell ref="E29:E31"/>
    <mergeCell ref="F29:F31"/>
    <mergeCell ref="H29:H31"/>
    <mergeCell ref="I29:I31"/>
    <mergeCell ref="J29:J31"/>
    <mergeCell ref="K29:K31"/>
    <mergeCell ref="L29:L31"/>
    <mergeCell ref="M29:M31"/>
    <mergeCell ref="O29:O31"/>
    <mergeCell ref="P29:P31"/>
    <mergeCell ref="Q29:Q31"/>
    <mergeCell ref="R29:R31"/>
    <mergeCell ref="S29:S31"/>
    <mergeCell ref="C32:S32"/>
    <mergeCell ref="F36:F38"/>
    <mergeCell ref="N36:N38"/>
    <mergeCell ref="S36:S38"/>
    <mergeCell ref="C40:C45"/>
    <mergeCell ref="D40:D45"/>
    <mergeCell ref="E40:E45"/>
    <mergeCell ref="F40:F45"/>
    <mergeCell ref="G40:G45"/>
    <mergeCell ref="I40:I45"/>
    <mergeCell ref="J40:J45"/>
    <mergeCell ref="K40:K45"/>
    <mergeCell ref="L40:L45"/>
    <mergeCell ref="M40:M45"/>
    <mergeCell ref="O40:O45"/>
    <mergeCell ref="P40:P45"/>
    <mergeCell ref="R40:R45"/>
    <mergeCell ref="C47:C49"/>
    <mergeCell ref="D47:D49"/>
    <mergeCell ref="E47:E49"/>
    <mergeCell ref="F47:F49"/>
    <mergeCell ref="H47:H49"/>
    <mergeCell ref="I47:I49"/>
    <mergeCell ref="J47:J49"/>
    <mergeCell ref="K47:K49"/>
    <mergeCell ref="L47:L49"/>
    <mergeCell ref="M47:M49"/>
    <mergeCell ref="O47:O49"/>
    <mergeCell ref="P47:P49"/>
    <mergeCell ref="Q47:Q49"/>
    <mergeCell ref="R47:R49"/>
    <mergeCell ref="S47:S49"/>
    <mergeCell ref="C50:S50"/>
    <mergeCell ref="F54:F56"/>
    <mergeCell ref="N54:N56"/>
    <mergeCell ref="S54:S56"/>
    <mergeCell ref="C58:C63"/>
    <mergeCell ref="D58:D63"/>
    <mergeCell ref="E58:E63"/>
    <mergeCell ref="F58:F63"/>
    <mergeCell ref="G58:G63"/>
    <mergeCell ref="I58:I63"/>
    <mergeCell ref="J58:J63"/>
    <mergeCell ref="K58:K63"/>
    <mergeCell ref="L58:L63"/>
    <mergeCell ref="M58:M63"/>
    <mergeCell ref="O58:O63"/>
    <mergeCell ref="P58:P63"/>
    <mergeCell ref="R58:R63"/>
    <mergeCell ref="C65:C67"/>
    <mergeCell ref="D65:D67"/>
    <mergeCell ref="E65:E67"/>
    <mergeCell ref="F65:F67"/>
    <mergeCell ref="H65:H67"/>
    <mergeCell ref="I65:I67"/>
    <mergeCell ref="J65:J67"/>
    <mergeCell ref="K65:K67"/>
    <mergeCell ref="L65:L67"/>
    <mergeCell ref="M65:M67"/>
    <mergeCell ref="O65:O67"/>
    <mergeCell ref="P65:P67"/>
    <mergeCell ref="Q65:Q67"/>
    <mergeCell ref="R65:R67"/>
    <mergeCell ref="S65:S67"/>
    <mergeCell ref="C68:S68"/>
    <mergeCell ref="F72:F74"/>
    <mergeCell ref="N72:N74"/>
    <mergeCell ref="S72:S74"/>
    <mergeCell ref="C76:C81"/>
    <mergeCell ref="D76:D81"/>
    <mergeCell ref="E76:E81"/>
    <mergeCell ref="F76:F81"/>
    <mergeCell ref="G76:G81"/>
    <mergeCell ref="I76:I81"/>
    <mergeCell ref="J76:J81"/>
    <mergeCell ref="K76:K81"/>
    <mergeCell ref="L76:L81"/>
    <mergeCell ref="M76:M81"/>
    <mergeCell ref="O76:O81"/>
    <mergeCell ref="P76:P81"/>
    <mergeCell ref="R76:R81"/>
    <mergeCell ref="C83:C85"/>
    <mergeCell ref="D83:D85"/>
    <mergeCell ref="E83:E85"/>
    <mergeCell ref="F83:F85"/>
    <mergeCell ref="H83:H85"/>
    <mergeCell ref="I83:I85"/>
    <mergeCell ref="J83:J85"/>
    <mergeCell ref="K83:K85"/>
    <mergeCell ref="L83:L85"/>
    <mergeCell ref="M83:M85"/>
    <mergeCell ref="O83:O85"/>
    <mergeCell ref="P83:P85"/>
    <mergeCell ref="Q83:Q85"/>
    <mergeCell ref="R83:R85"/>
    <mergeCell ref="S83:S85"/>
    <mergeCell ref="C86:S86"/>
    <mergeCell ref="F90:F92"/>
    <mergeCell ref="N90:N92"/>
    <mergeCell ref="S90:S92"/>
    <mergeCell ref="C94:C99"/>
    <mergeCell ref="D94:D99"/>
    <mergeCell ref="E94:E99"/>
    <mergeCell ref="F94:F99"/>
    <mergeCell ref="G94:G99"/>
    <mergeCell ref="I94:I99"/>
    <mergeCell ref="J94:J99"/>
    <mergeCell ref="K94:K99"/>
    <mergeCell ref="L94:L99"/>
    <mergeCell ref="M94:M99"/>
    <mergeCell ref="O94:O99"/>
    <mergeCell ref="P94:P99"/>
    <mergeCell ref="R94:R99"/>
    <mergeCell ref="C101:C103"/>
    <mergeCell ref="D101:D103"/>
    <mergeCell ref="E101:E103"/>
    <mergeCell ref="F101:F103"/>
    <mergeCell ref="H101:H103"/>
    <mergeCell ref="I101:I103"/>
    <mergeCell ref="J101:J103"/>
    <mergeCell ref="K101:K103"/>
    <mergeCell ref="L101:L103"/>
    <mergeCell ref="M101:M103"/>
    <mergeCell ref="O101:O103"/>
    <mergeCell ref="P101:P103"/>
    <mergeCell ref="Q101:Q103"/>
    <mergeCell ref="R101:R103"/>
    <mergeCell ref="S101:S103"/>
    <mergeCell ref="C104:S104"/>
    <mergeCell ref="F108:F110"/>
    <mergeCell ref="N108:N110"/>
    <mergeCell ref="S108:S110"/>
    <mergeCell ref="C112:C117"/>
    <mergeCell ref="D112:D117"/>
    <mergeCell ref="E112:E117"/>
    <mergeCell ref="F112:F117"/>
    <mergeCell ref="G112:G117"/>
    <mergeCell ref="I112:I117"/>
    <mergeCell ref="J112:J117"/>
    <mergeCell ref="K112:K117"/>
    <mergeCell ref="L112:L117"/>
    <mergeCell ref="M112:M117"/>
    <mergeCell ref="O112:O117"/>
    <mergeCell ref="P112:P117"/>
    <mergeCell ref="R112:R117"/>
    <mergeCell ref="C119:C121"/>
    <mergeCell ref="D119:D121"/>
    <mergeCell ref="E119:E121"/>
    <mergeCell ref="F119:F121"/>
    <mergeCell ref="H119:H121"/>
    <mergeCell ref="I119:I121"/>
    <mergeCell ref="J119:J121"/>
    <mergeCell ref="K119:K121"/>
    <mergeCell ref="L119:L121"/>
    <mergeCell ref="C122:S122"/>
    <mergeCell ref="M119:M121"/>
    <mergeCell ref="O119:O121"/>
    <mergeCell ref="P119:P121"/>
    <mergeCell ref="Q119:Q121"/>
    <mergeCell ref="R119:R121"/>
    <mergeCell ref="S119:S1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L184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3" width="8.7109375" style="1" hidden="1" customWidth="1" outlineLevel="1"/>
    <col min="14" max="14" width="15.7109375" style="1" customWidth="1" collapsed="1"/>
    <col min="15" max="18" width="8.7109375" style="1" hidden="1" customWidth="1" outlineLevel="1"/>
    <col min="19" max="19" width="15.7109375" style="1" customWidth="1" collapsed="1"/>
    <col min="20" max="20" width="9.421875" style="9" bestFit="1" customWidth="1"/>
    <col min="21" max="21" width="10.7109375" style="51" customWidth="1"/>
    <col min="22" max="22" width="10.7109375" style="9" customWidth="1"/>
    <col min="23" max="24" width="9.140625" style="9" customWidth="1"/>
    <col min="25" max="31" width="9.140625" style="1" customWidth="1"/>
    <col min="32" max="32" width="9.140625" style="39" customWidth="1"/>
    <col min="33" max="38" width="9.140625" style="37" customWidth="1"/>
    <col min="39" max="16384" width="9.140625" style="1" customWidth="1"/>
  </cols>
  <sheetData>
    <row r="2" spans="2:5" ht="15" customHeight="1">
      <c r="B2" s="13" t="s">
        <v>21</v>
      </c>
      <c r="C2" s="13"/>
      <c r="D2" s="13"/>
      <c r="E2" s="13"/>
    </row>
    <row r="3" spans="2:5" ht="15" customHeight="1">
      <c r="B3" s="17" t="s">
        <v>69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4" ht="15" customHeight="1">
      <c r="B5" s="123" t="s">
        <v>96</v>
      </c>
      <c r="C5" s="13"/>
      <c r="D5" s="13"/>
      <c r="E5" s="13"/>
      <c r="N5" s="124" t="s">
        <v>77</v>
      </c>
    </row>
    <row r="6" spans="2:38" s="68" customFormat="1" ht="15" customHeight="1">
      <c r="B6" s="91"/>
      <c r="C6" s="92"/>
      <c r="D6" s="92"/>
      <c r="E6" s="92"/>
      <c r="T6" s="19"/>
      <c r="U6" s="65"/>
      <c r="V6" s="19"/>
      <c r="W6" s="19"/>
      <c r="X6" s="19"/>
      <c r="AF6" s="66"/>
      <c r="AG6" s="69"/>
      <c r="AH6" s="69"/>
      <c r="AI6" s="69"/>
      <c r="AJ6" s="69"/>
      <c r="AK6" s="69"/>
      <c r="AL6" s="69"/>
    </row>
    <row r="7" spans="2:38" s="68" customFormat="1" ht="15" customHeight="1">
      <c r="B7" s="376" t="s">
        <v>22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19"/>
      <c r="U7" s="65"/>
      <c r="V7" s="19"/>
      <c r="W7" s="19"/>
      <c r="X7" s="19"/>
      <c r="AF7" s="66"/>
      <c r="AG7" s="69"/>
      <c r="AH7" s="69"/>
      <c r="AI7" s="69"/>
      <c r="AJ7" s="69"/>
      <c r="AK7" s="69"/>
      <c r="AL7" s="69"/>
    </row>
    <row r="8" spans="2:38" ht="12.75" customHeight="1">
      <c r="B8" s="100" t="s">
        <v>84</v>
      </c>
      <c r="C8" s="93"/>
      <c r="D8" s="93"/>
      <c r="E8" s="93"/>
      <c r="F8" s="94"/>
      <c r="G8" s="94"/>
      <c r="H8" s="94"/>
      <c r="I8" s="94"/>
      <c r="J8" s="94"/>
      <c r="K8" s="94"/>
      <c r="L8" s="94"/>
      <c r="M8" s="94"/>
      <c r="N8" s="19"/>
      <c r="O8" s="19"/>
      <c r="P8" s="94"/>
      <c r="Q8" s="94"/>
      <c r="R8" s="94"/>
      <c r="S8" s="94"/>
      <c r="AF8" s="9"/>
      <c r="AG8" s="1"/>
      <c r="AH8" s="1"/>
      <c r="AI8" s="1"/>
      <c r="AJ8" s="1"/>
      <c r="AK8" s="1"/>
      <c r="AL8" s="1"/>
    </row>
    <row r="9" spans="2:38" ht="12.75" customHeight="1">
      <c r="B9" s="101" t="s">
        <v>32</v>
      </c>
      <c r="C9" s="63"/>
      <c r="D9" s="63"/>
      <c r="E9" s="63"/>
      <c r="F9" s="96"/>
      <c r="G9" s="96"/>
      <c r="H9" s="96"/>
      <c r="I9" s="96"/>
      <c r="J9" s="96"/>
      <c r="K9" s="96"/>
      <c r="L9" s="96"/>
      <c r="M9" s="96"/>
      <c r="N9" s="19"/>
      <c r="O9" s="19"/>
      <c r="P9" s="96"/>
      <c r="Q9" s="96"/>
      <c r="R9" s="96"/>
      <c r="S9" s="96"/>
      <c r="AF9" s="9"/>
      <c r="AG9" s="1"/>
      <c r="AH9" s="1"/>
      <c r="AI9" s="1"/>
      <c r="AJ9" s="1"/>
      <c r="AK9" s="1"/>
      <c r="AL9" s="1"/>
    </row>
    <row r="10" spans="2:38" ht="12.75" customHeight="1">
      <c r="B10" s="102" t="s">
        <v>33</v>
      </c>
      <c r="C10" s="97"/>
      <c r="D10" s="97"/>
      <c r="E10" s="97"/>
      <c r="F10" s="98"/>
      <c r="G10" s="98"/>
      <c r="H10" s="98"/>
      <c r="I10" s="98"/>
      <c r="J10" s="98"/>
      <c r="K10" s="98"/>
      <c r="L10" s="98"/>
      <c r="M10" s="98"/>
      <c r="N10" s="99"/>
      <c r="O10" s="99"/>
      <c r="P10" s="98"/>
      <c r="Q10" s="98"/>
      <c r="R10" s="98"/>
      <c r="S10" s="98"/>
      <c r="AF10" s="9"/>
      <c r="AG10" s="1"/>
      <c r="AH10" s="1"/>
      <c r="AI10" s="1"/>
      <c r="AJ10" s="1"/>
      <c r="AK10" s="1"/>
      <c r="AL10" s="1"/>
    </row>
    <row r="11" spans="2:38" ht="12.75" customHeight="1">
      <c r="B11" s="95"/>
      <c r="C11" s="63"/>
      <c r="D11" s="63"/>
      <c r="E11" s="63"/>
      <c r="F11" s="96"/>
      <c r="G11" s="96"/>
      <c r="H11" s="96"/>
      <c r="I11" s="96"/>
      <c r="J11" s="96"/>
      <c r="K11" s="96"/>
      <c r="L11" s="96"/>
      <c r="M11" s="96"/>
      <c r="N11" s="19"/>
      <c r="O11" s="19"/>
      <c r="P11" s="96"/>
      <c r="Q11" s="96"/>
      <c r="R11" s="96"/>
      <c r="S11" s="96"/>
      <c r="AF11" s="9"/>
      <c r="AG11" s="1"/>
      <c r="AH11" s="1"/>
      <c r="AI11" s="1"/>
      <c r="AJ11" s="1"/>
      <c r="AK11" s="1"/>
      <c r="AL11" s="1"/>
    </row>
    <row r="12" ht="12.75" customHeight="1"/>
    <row r="13" spans="2:38" s="14" customFormat="1" ht="15" customHeight="1">
      <c r="B13" s="116" t="s">
        <v>46</v>
      </c>
      <c r="C13" s="18"/>
      <c r="D13" s="18"/>
      <c r="E13" s="18"/>
      <c r="N13" s="15"/>
      <c r="O13" s="15"/>
      <c r="T13" s="88"/>
      <c r="U13" s="121"/>
      <c r="V13" s="88"/>
      <c r="W13" s="88"/>
      <c r="X13" s="88"/>
      <c r="AF13" s="40"/>
      <c r="AG13" s="38"/>
      <c r="AH13" s="38"/>
      <c r="AI13" s="38"/>
      <c r="AJ13" s="38"/>
      <c r="AK13" s="38"/>
      <c r="AL13" s="38"/>
    </row>
    <row r="14" spans="2:38" s="14" customFormat="1" ht="15" customHeight="1">
      <c r="B14" s="44">
        <v>0.03852</v>
      </c>
      <c r="C14" s="18"/>
      <c r="D14" s="18"/>
      <c r="E14" s="18"/>
      <c r="N14" s="15"/>
      <c r="O14" s="15"/>
      <c r="T14" s="88"/>
      <c r="U14" s="121"/>
      <c r="V14" s="88"/>
      <c r="W14" s="88"/>
      <c r="X14" s="88"/>
      <c r="AF14" s="40"/>
      <c r="AG14" s="38"/>
      <c r="AH14" s="38"/>
      <c r="AI14" s="38"/>
      <c r="AJ14" s="38"/>
      <c r="AK14" s="38"/>
      <c r="AL14" s="38"/>
    </row>
    <row r="15" spans="2:38" s="14" customFormat="1" ht="15" customHeight="1">
      <c r="B15" s="43" t="s">
        <v>97</v>
      </c>
      <c r="C15" s="18"/>
      <c r="D15" s="18"/>
      <c r="E15" s="18"/>
      <c r="N15" s="15"/>
      <c r="O15" s="15"/>
      <c r="T15" s="88"/>
      <c r="U15" s="121"/>
      <c r="V15" s="88"/>
      <c r="W15" s="88"/>
      <c r="X15" s="88"/>
      <c r="AF15" s="40"/>
      <c r="AG15" s="38"/>
      <c r="AH15" s="38"/>
      <c r="AI15" s="38"/>
      <c r="AJ15" s="38"/>
      <c r="AK15" s="38"/>
      <c r="AL15" s="38"/>
    </row>
    <row r="16" spans="2:15" ht="13.5" customHeight="1">
      <c r="B16" s="11"/>
      <c r="C16" s="11"/>
      <c r="D16" s="11"/>
      <c r="E16" s="11"/>
      <c r="G16" s="9"/>
      <c r="H16" s="9"/>
      <c r="I16" s="9"/>
      <c r="J16" s="9"/>
      <c r="K16" s="9"/>
      <c r="L16" s="9"/>
      <c r="M16" s="9"/>
      <c r="N16" s="4"/>
      <c r="O16" s="4"/>
    </row>
    <row r="17" spans="2:18" ht="24" customHeight="1">
      <c r="B17" s="114" t="s">
        <v>51</v>
      </c>
      <c r="C17" s="11"/>
      <c r="D17" s="11"/>
      <c r="E17" s="11"/>
      <c r="G17" s="9"/>
      <c r="H17" s="9"/>
      <c r="I17" s="9"/>
      <c r="J17" s="9"/>
      <c r="K17" s="9"/>
      <c r="L17" s="9"/>
      <c r="M17" s="9"/>
      <c r="N17" s="4"/>
      <c r="O17" s="4"/>
      <c r="P17" s="9"/>
      <c r="Q17" s="9"/>
      <c r="R17" s="9"/>
    </row>
    <row r="18" spans="2:19" ht="15" customHeight="1">
      <c r="B18" s="105" t="s">
        <v>44</v>
      </c>
      <c r="C18" s="11"/>
      <c r="D18" s="11"/>
      <c r="E18" s="11"/>
      <c r="F18" s="340" t="s">
        <v>28</v>
      </c>
      <c r="G18" s="9"/>
      <c r="H18" s="9"/>
      <c r="I18" s="9"/>
      <c r="J18" s="9"/>
      <c r="K18" s="9"/>
      <c r="L18" s="9"/>
      <c r="M18" s="9"/>
      <c r="N18" s="340" t="s">
        <v>47</v>
      </c>
      <c r="O18" s="117"/>
      <c r="P18" s="9"/>
      <c r="Q18" s="9"/>
      <c r="R18" s="9"/>
      <c r="S18" s="340" t="s">
        <v>30</v>
      </c>
    </row>
    <row r="19" spans="2:19" ht="15" customHeight="1">
      <c r="B19" s="110" t="s">
        <v>36</v>
      </c>
      <c r="C19" s="11"/>
      <c r="D19" s="11"/>
      <c r="E19" s="11"/>
      <c r="F19" s="341"/>
      <c r="G19" s="9"/>
      <c r="H19" s="9"/>
      <c r="I19" s="9"/>
      <c r="J19" s="9"/>
      <c r="K19" s="9"/>
      <c r="L19" s="9"/>
      <c r="M19" s="9"/>
      <c r="N19" s="341"/>
      <c r="O19" s="117"/>
      <c r="P19" s="9"/>
      <c r="Q19" s="9"/>
      <c r="R19" s="9"/>
      <c r="S19" s="341"/>
    </row>
    <row r="20" spans="2:38" s="5" customFormat="1" ht="13.5">
      <c r="B20" s="103" t="s">
        <v>98</v>
      </c>
      <c r="C20" s="107" t="s">
        <v>13</v>
      </c>
      <c r="D20" s="82" t="s">
        <v>14</v>
      </c>
      <c r="E20" s="82" t="s">
        <v>0</v>
      </c>
      <c r="F20" s="343"/>
      <c r="G20" s="104" t="s">
        <v>17</v>
      </c>
      <c r="H20" s="45" t="s">
        <v>18</v>
      </c>
      <c r="I20" s="104" t="s">
        <v>6</v>
      </c>
      <c r="J20" s="45" t="s">
        <v>5</v>
      </c>
      <c r="K20" s="45" t="s">
        <v>1</v>
      </c>
      <c r="L20" s="45" t="s">
        <v>26</v>
      </c>
      <c r="M20" s="108" t="s">
        <v>27</v>
      </c>
      <c r="N20" s="343"/>
      <c r="O20" s="45" t="s">
        <v>3</v>
      </c>
      <c r="P20" s="104" t="s">
        <v>4</v>
      </c>
      <c r="Q20" s="45" t="s">
        <v>2</v>
      </c>
      <c r="R20" s="108" t="s">
        <v>19</v>
      </c>
      <c r="S20" s="343"/>
      <c r="T20" s="89"/>
      <c r="U20" s="122"/>
      <c r="V20" s="89"/>
      <c r="W20" s="89"/>
      <c r="X20" s="89"/>
      <c r="AF20" s="41"/>
      <c r="AG20" s="42"/>
      <c r="AH20" s="42"/>
      <c r="AI20" s="42"/>
      <c r="AJ20" s="42"/>
      <c r="AK20" s="42"/>
      <c r="AL20" s="42"/>
    </row>
    <row r="21" spans="2:19" ht="12.75" customHeight="1">
      <c r="B21" s="16" t="s">
        <v>35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22"/>
      <c r="N21" s="23"/>
      <c r="O21" s="21"/>
      <c r="P21" s="22"/>
      <c r="Q21" s="31"/>
      <c r="R21" s="35"/>
      <c r="S21" s="35"/>
    </row>
    <row r="22" spans="2:32" ht="12.75" customHeight="1">
      <c r="B22" s="6" t="s">
        <v>25</v>
      </c>
      <c r="C22" s="328">
        <f>ROUND(B14*C155,6)</f>
        <v>0.123146</v>
      </c>
      <c r="D22" s="328">
        <f>ROUND(B14*C156,6)</f>
        <v>0.028635</v>
      </c>
      <c r="E22" s="328">
        <f>C157</f>
        <v>0.007946</v>
      </c>
      <c r="F22" s="364">
        <f>SUM(C22:E27)</f>
        <v>0.159727</v>
      </c>
      <c r="G22" s="362" t="s">
        <v>29</v>
      </c>
      <c r="H22" s="221">
        <v>0</v>
      </c>
      <c r="I22" s="360">
        <f>ROUND(B14*C169,6)</f>
        <v>0.043274</v>
      </c>
      <c r="J22" s="360">
        <f>C170</f>
        <v>0.001186</v>
      </c>
      <c r="K22" s="360">
        <f>C171</f>
        <v>0.001695</v>
      </c>
      <c r="L22" s="362" t="s">
        <v>29</v>
      </c>
      <c r="M22" s="362" t="s">
        <v>29</v>
      </c>
      <c r="N22" s="24">
        <f>H22+I22+J22+K22</f>
        <v>0.046155</v>
      </c>
      <c r="O22" s="360">
        <f>D175</f>
        <v>0.001336</v>
      </c>
      <c r="P22" s="374">
        <f>C176</f>
        <v>0.017236</v>
      </c>
      <c r="Q22" s="218">
        <f aca="true" t="shared" si="0" ref="Q22:Q27">C177</f>
        <v>0.0027</v>
      </c>
      <c r="R22" s="360">
        <f>C183</f>
        <v>0.0025640000000000003</v>
      </c>
      <c r="S22" s="33">
        <f>O22+P22+Q22+R22</f>
        <v>0.023836000000000003</v>
      </c>
      <c r="T22" s="90"/>
      <c r="AF22" s="119"/>
    </row>
    <row r="23" spans="2:32" ht="12.75" customHeight="1">
      <c r="B23" s="6" t="s">
        <v>7</v>
      </c>
      <c r="C23" s="328"/>
      <c r="D23" s="328"/>
      <c r="E23" s="328"/>
      <c r="F23" s="364"/>
      <c r="G23" s="362"/>
      <c r="H23" s="221">
        <f>C162</f>
        <v>0.078322</v>
      </c>
      <c r="I23" s="360"/>
      <c r="J23" s="360"/>
      <c r="K23" s="360"/>
      <c r="L23" s="362"/>
      <c r="M23" s="362"/>
      <c r="N23" s="24">
        <f>H23+I22+J22+K22</f>
        <v>0.12447700000000002</v>
      </c>
      <c r="O23" s="360"/>
      <c r="P23" s="374"/>
      <c r="Q23" s="218">
        <f t="shared" si="0"/>
        <v>0.0473</v>
      </c>
      <c r="R23" s="360"/>
      <c r="S23" s="33">
        <f>O22+P22+Q23+R22</f>
        <v>0.068436</v>
      </c>
      <c r="T23" s="90"/>
      <c r="AF23" s="119"/>
    </row>
    <row r="24" spans="2:32" ht="12.75" customHeight="1">
      <c r="B24" s="6" t="s">
        <v>8</v>
      </c>
      <c r="C24" s="328"/>
      <c r="D24" s="328"/>
      <c r="E24" s="328"/>
      <c r="F24" s="364"/>
      <c r="G24" s="362"/>
      <c r="H24" s="221">
        <f>C163</f>
        <v>0.071686</v>
      </c>
      <c r="I24" s="360"/>
      <c r="J24" s="360"/>
      <c r="K24" s="360"/>
      <c r="L24" s="362"/>
      <c r="M24" s="362"/>
      <c r="N24" s="24">
        <f>H24+I22+J22+K22</f>
        <v>0.11784100000000002</v>
      </c>
      <c r="O24" s="360"/>
      <c r="P24" s="374"/>
      <c r="Q24" s="218">
        <f t="shared" si="0"/>
        <v>0.0284</v>
      </c>
      <c r="R24" s="360"/>
      <c r="S24" s="33">
        <f>O22+P22+Q24+R22</f>
        <v>0.049536</v>
      </c>
      <c r="T24" s="90"/>
      <c r="AF24" s="119"/>
    </row>
    <row r="25" spans="2:32" ht="12.75" customHeight="1">
      <c r="B25" s="6" t="s">
        <v>9</v>
      </c>
      <c r="C25" s="328"/>
      <c r="D25" s="328"/>
      <c r="E25" s="328"/>
      <c r="F25" s="364"/>
      <c r="G25" s="362"/>
      <c r="H25" s="221">
        <f>C164</f>
        <v>0.071988</v>
      </c>
      <c r="I25" s="360"/>
      <c r="J25" s="360"/>
      <c r="K25" s="360"/>
      <c r="L25" s="362"/>
      <c r="M25" s="362"/>
      <c r="N25" s="24">
        <f>H25+I22+J22+K22</f>
        <v>0.11814300000000001</v>
      </c>
      <c r="O25" s="360"/>
      <c r="P25" s="374"/>
      <c r="Q25" s="218">
        <f t="shared" si="0"/>
        <v>0.023200000000000002</v>
      </c>
      <c r="R25" s="360"/>
      <c r="S25" s="33">
        <f>O22+P22+Q25+R22</f>
        <v>0.044336</v>
      </c>
      <c r="T25" s="90"/>
      <c r="AF25" s="119"/>
    </row>
    <row r="26" spans="2:32" ht="12.75" customHeight="1">
      <c r="B26" s="6" t="s">
        <v>10</v>
      </c>
      <c r="C26" s="328"/>
      <c r="D26" s="328"/>
      <c r="E26" s="328"/>
      <c r="F26" s="364"/>
      <c r="G26" s="362"/>
      <c r="H26" s="221">
        <f>C165</f>
        <v>0.05379</v>
      </c>
      <c r="I26" s="360"/>
      <c r="J26" s="360"/>
      <c r="K26" s="360"/>
      <c r="L26" s="362"/>
      <c r="M26" s="362"/>
      <c r="N26" s="24">
        <f>H26+I22+J22+K22</f>
        <v>0.099945</v>
      </c>
      <c r="O26" s="360"/>
      <c r="P26" s="374"/>
      <c r="Q26" s="218">
        <f t="shared" si="0"/>
        <v>0.016900000000000002</v>
      </c>
      <c r="R26" s="360"/>
      <c r="S26" s="33">
        <f>O22+P22+Q26+R22</f>
        <v>0.038036</v>
      </c>
      <c r="T26" s="90"/>
      <c r="AF26" s="119"/>
    </row>
    <row r="27" spans="2:32" ht="12.75" customHeight="1">
      <c r="B27" s="6" t="s">
        <v>11</v>
      </c>
      <c r="C27" s="329"/>
      <c r="D27" s="329"/>
      <c r="E27" s="329"/>
      <c r="F27" s="365"/>
      <c r="G27" s="363"/>
      <c r="H27" s="221">
        <f>C166</f>
        <v>0.027247</v>
      </c>
      <c r="I27" s="361"/>
      <c r="J27" s="361"/>
      <c r="K27" s="361"/>
      <c r="L27" s="363"/>
      <c r="M27" s="363"/>
      <c r="N27" s="24">
        <f>H27+I22+J22+K22</f>
        <v>0.07340200000000001</v>
      </c>
      <c r="O27" s="361"/>
      <c r="P27" s="375"/>
      <c r="Q27" s="219">
        <f t="shared" si="0"/>
        <v>0.0077</v>
      </c>
      <c r="R27" s="361"/>
      <c r="S27" s="33">
        <f>O22+P22+Q27+R22</f>
        <v>0.028836000000000004</v>
      </c>
      <c r="T27" s="90"/>
      <c r="AF27" s="119"/>
    </row>
    <row r="28" spans="2:32" ht="13.5">
      <c r="B28" s="55" t="s">
        <v>34</v>
      </c>
      <c r="C28" s="48"/>
      <c r="D28" s="52"/>
      <c r="E28" s="36"/>
      <c r="F28" s="49"/>
      <c r="G28" s="36"/>
      <c r="H28" s="53"/>
      <c r="I28" s="50"/>
      <c r="J28" s="50"/>
      <c r="K28" s="53"/>
      <c r="L28" s="50"/>
      <c r="M28" s="53"/>
      <c r="N28" s="49"/>
      <c r="O28" s="49"/>
      <c r="P28" s="53"/>
      <c r="Q28" s="36"/>
      <c r="R28" s="36"/>
      <c r="S28" s="36"/>
      <c r="AF28" s="119"/>
    </row>
    <row r="29" spans="2:38" s="9" customFormat="1" ht="13.5">
      <c r="B29" s="56" t="s">
        <v>45</v>
      </c>
      <c r="C29" s="327" t="s">
        <v>29</v>
      </c>
      <c r="D29" s="327" t="s">
        <v>29</v>
      </c>
      <c r="E29" s="335">
        <f>E157</f>
        <v>83.55</v>
      </c>
      <c r="F29" s="356">
        <f>SUM(C29:E31)</f>
        <v>83.55</v>
      </c>
      <c r="G29" s="216">
        <f>C159</f>
        <v>65.83</v>
      </c>
      <c r="H29" s="327" t="s">
        <v>29</v>
      </c>
      <c r="I29" s="327" t="s">
        <v>29</v>
      </c>
      <c r="J29" s="327" t="s">
        <v>29</v>
      </c>
      <c r="K29" s="327" t="s">
        <v>29</v>
      </c>
      <c r="L29" s="358">
        <f>C172</f>
        <v>0</v>
      </c>
      <c r="M29" s="358">
        <f>C173</f>
        <v>0</v>
      </c>
      <c r="N29" s="57">
        <f>G29+L29+M29</f>
        <v>65.83</v>
      </c>
      <c r="O29" s="327" t="s">
        <v>29</v>
      </c>
      <c r="P29" s="346" t="s">
        <v>29</v>
      </c>
      <c r="Q29" s="358">
        <f>D178</f>
        <v>-27.01</v>
      </c>
      <c r="R29" s="327" t="s">
        <v>29</v>
      </c>
      <c r="S29" s="356">
        <f>Q29</f>
        <v>-27.01</v>
      </c>
      <c r="U29" s="51"/>
      <c r="AF29" s="119"/>
      <c r="AG29" s="39"/>
      <c r="AH29" s="39"/>
      <c r="AI29" s="39"/>
      <c r="AJ29" s="39"/>
      <c r="AK29" s="39"/>
      <c r="AL29" s="39"/>
    </row>
    <row r="30" spans="2:32" ht="13.5">
      <c r="B30" s="56" t="s">
        <v>23</v>
      </c>
      <c r="C30" s="328"/>
      <c r="D30" s="328"/>
      <c r="E30" s="335"/>
      <c r="F30" s="356"/>
      <c r="G30" s="216">
        <f>C160</f>
        <v>491.41</v>
      </c>
      <c r="H30" s="328"/>
      <c r="I30" s="328"/>
      <c r="J30" s="328"/>
      <c r="K30" s="328"/>
      <c r="L30" s="358"/>
      <c r="M30" s="358"/>
      <c r="N30" s="57">
        <f>G30+L29+M29</f>
        <v>491.41</v>
      </c>
      <c r="O30" s="328"/>
      <c r="P30" s="347"/>
      <c r="Q30" s="358"/>
      <c r="R30" s="328"/>
      <c r="S30" s="356"/>
      <c r="AF30" s="119"/>
    </row>
    <row r="31" spans="2:38" s="9" customFormat="1" ht="13.5">
      <c r="B31" s="54" t="s">
        <v>24</v>
      </c>
      <c r="C31" s="329"/>
      <c r="D31" s="329"/>
      <c r="E31" s="336"/>
      <c r="F31" s="357"/>
      <c r="G31" s="217">
        <f>C161</f>
        <v>1093.1599999999999</v>
      </c>
      <c r="H31" s="329"/>
      <c r="I31" s="329"/>
      <c r="J31" s="329"/>
      <c r="K31" s="329"/>
      <c r="L31" s="359"/>
      <c r="M31" s="359"/>
      <c r="N31" s="58">
        <f>G31+L29+M29</f>
        <v>1093.1599999999999</v>
      </c>
      <c r="O31" s="329"/>
      <c r="P31" s="348"/>
      <c r="Q31" s="359"/>
      <c r="R31" s="329"/>
      <c r="S31" s="357"/>
      <c r="U31" s="51"/>
      <c r="AF31" s="119"/>
      <c r="AG31" s="39"/>
      <c r="AH31" s="39"/>
      <c r="AI31" s="39"/>
      <c r="AJ31" s="39"/>
      <c r="AK31" s="39"/>
      <c r="AL31" s="39"/>
    </row>
    <row r="32" spans="2:38" s="9" customFormat="1" ht="25.5" customHeight="1">
      <c r="B32" s="112" t="s">
        <v>38</v>
      </c>
      <c r="C32" s="332" t="s">
        <v>43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4"/>
      <c r="T32" s="113"/>
      <c r="U32" s="113"/>
      <c r="V32" s="113"/>
      <c r="W32" s="113"/>
      <c r="X32" s="113"/>
      <c r="AF32" s="39"/>
      <c r="AG32" s="39"/>
      <c r="AH32" s="39"/>
      <c r="AI32" s="39"/>
      <c r="AJ32" s="39"/>
      <c r="AK32" s="39"/>
      <c r="AL32" s="39"/>
    </row>
    <row r="33" spans="2:38" s="19" customFormat="1" ht="13.5">
      <c r="B33" s="59"/>
      <c r="C33" s="60"/>
      <c r="D33" s="60"/>
      <c r="E33" s="60"/>
      <c r="F33" s="61"/>
      <c r="G33" s="81"/>
      <c r="H33" s="81"/>
      <c r="I33" s="81"/>
      <c r="J33" s="81"/>
      <c r="K33" s="81"/>
      <c r="L33" s="81"/>
      <c r="M33" s="81"/>
      <c r="N33" s="62"/>
      <c r="O33" s="62"/>
      <c r="P33" s="81"/>
      <c r="Q33" s="81"/>
      <c r="U33" s="65"/>
      <c r="AF33" s="66"/>
      <c r="AG33" s="66"/>
      <c r="AH33" s="66"/>
      <c r="AI33" s="66"/>
      <c r="AJ33" s="66"/>
      <c r="AK33" s="66"/>
      <c r="AL33" s="66"/>
    </row>
    <row r="34" spans="3:19" ht="13.5"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2:19" ht="24" customHeight="1">
      <c r="B35" s="114" t="s">
        <v>52</v>
      </c>
      <c r="C35" s="12"/>
      <c r="D35" s="12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2:19" ht="15" customHeight="1">
      <c r="B36" s="105" t="s">
        <v>44</v>
      </c>
      <c r="C36" s="12"/>
      <c r="D36" s="12"/>
      <c r="E36" s="12"/>
      <c r="F36" s="340" t="s">
        <v>28</v>
      </c>
      <c r="G36" s="10"/>
      <c r="H36" s="10"/>
      <c r="I36" s="10"/>
      <c r="J36" s="10"/>
      <c r="K36" s="10"/>
      <c r="L36" s="10"/>
      <c r="M36" s="10"/>
      <c r="N36" s="340" t="s">
        <v>47</v>
      </c>
      <c r="O36" s="117"/>
      <c r="P36" s="10"/>
      <c r="Q36" s="10"/>
      <c r="R36" s="10"/>
      <c r="S36" s="340" t="s">
        <v>30</v>
      </c>
    </row>
    <row r="37" spans="2:19" ht="15" customHeight="1">
      <c r="B37" s="110" t="s">
        <v>37</v>
      </c>
      <c r="C37" s="12"/>
      <c r="D37" s="12"/>
      <c r="E37" s="12"/>
      <c r="F37" s="341"/>
      <c r="G37" s="10"/>
      <c r="H37" s="10"/>
      <c r="I37" s="10"/>
      <c r="J37" s="10"/>
      <c r="K37" s="10"/>
      <c r="L37" s="10"/>
      <c r="M37" s="10"/>
      <c r="N37" s="341"/>
      <c r="O37" s="117"/>
      <c r="P37" s="10"/>
      <c r="Q37" s="10"/>
      <c r="R37" s="10"/>
      <c r="S37" s="341"/>
    </row>
    <row r="38" spans="2:19" ht="13.5">
      <c r="B38" s="103" t="s">
        <v>98</v>
      </c>
      <c r="C38" s="107" t="s">
        <v>13</v>
      </c>
      <c r="D38" s="82" t="s">
        <v>14</v>
      </c>
      <c r="E38" s="82" t="s">
        <v>0</v>
      </c>
      <c r="F38" s="343"/>
      <c r="G38" s="111" t="s">
        <v>17</v>
      </c>
      <c r="H38" s="34" t="s">
        <v>18</v>
      </c>
      <c r="I38" s="34" t="s">
        <v>6</v>
      </c>
      <c r="J38" s="34" t="s">
        <v>5</v>
      </c>
      <c r="K38" s="34" t="s">
        <v>1</v>
      </c>
      <c r="L38" s="45" t="s">
        <v>26</v>
      </c>
      <c r="M38" s="108" t="s">
        <v>27</v>
      </c>
      <c r="N38" s="343"/>
      <c r="O38" s="34" t="s">
        <v>3</v>
      </c>
      <c r="P38" s="111" t="s">
        <v>4</v>
      </c>
      <c r="Q38" s="106" t="s">
        <v>2</v>
      </c>
      <c r="R38" s="106" t="s">
        <v>19</v>
      </c>
      <c r="S38" s="343"/>
    </row>
    <row r="39" spans="2:38" ht="13.5">
      <c r="B39" s="16" t="s">
        <v>35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8"/>
      <c r="O39" s="28"/>
      <c r="P39" s="25"/>
      <c r="Q39" s="26"/>
      <c r="R39" s="35"/>
      <c r="S39" s="35"/>
      <c r="AF39" s="1"/>
      <c r="AG39" s="1"/>
      <c r="AH39" s="1"/>
      <c r="AI39" s="1"/>
      <c r="AJ39" s="1"/>
      <c r="AK39" s="1"/>
      <c r="AL39" s="1"/>
    </row>
    <row r="40" spans="2:38" ht="13.5">
      <c r="B40" s="6" t="s">
        <v>25</v>
      </c>
      <c r="C40" s="328">
        <f>ROUND(B14*C155,6)</f>
        <v>0.123146</v>
      </c>
      <c r="D40" s="328">
        <f>ROUND(B14*C156,6)</f>
        <v>0.028635</v>
      </c>
      <c r="E40" s="328">
        <f>C157</f>
        <v>0.007946</v>
      </c>
      <c r="F40" s="372">
        <f>SUM(C40:E45)</f>
        <v>0.159727</v>
      </c>
      <c r="G40" s="362" t="s">
        <v>29</v>
      </c>
      <c r="H40" s="79">
        <v>0</v>
      </c>
      <c r="I40" s="360">
        <f>ROUND(B14*D169,6)</f>
        <v>0.043274</v>
      </c>
      <c r="J40" s="360">
        <f>C170</f>
        <v>0.001186</v>
      </c>
      <c r="K40" s="360">
        <f>C171</f>
        <v>0.001695</v>
      </c>
      <c r="L40" s="362" t="s">
        <v>29</v>
      </c>
      <c r="M40" s="362" t="s">
        <v>29</v>
      </c>
      <c r="N40" s="29">
        <f>H40+I40+J40+K40</f>
        <v>0.046155</v>
      </c>
      <c r="O40" s="360">
        <f>D175</f>
        <v>0.001336</v>
      </c>
      <c r="P40" s="368">
        <f>C176</f>
        <v>0.017236</v>
      </c>
      <c r="Q40" s="78">
        <f aca="true" t="shared" si="1" ref="Q40:Q45">C177</f>
        <v>0.0027</v>
      </c>
      <c r="R40" s="360">
        <f>C183</f>
        <v>0.0025640000000000003</v>
      </c>
      <c r="S40" s="24">
        <f>O40+P40+Q40+R40</f>
        <v>0.023836000000000003</v>
      </c>
      <c r="AF40" s="120"/>
      <c r="AG40" s="1"/>
      <c r="AH40" s="1"/>
      <c r="AI40" s="1"/>
      <c r="AJ40" s="1"/>
      <c r="AK40" s="1"/>
      <c r="AL40" s="1"/>
    </row>
    <row r="41" spans="2:38" ht="13.5">
      <c r="B41" s="6" t="s">
        <v>7</v>
      </c>
      <c r="C41" s="328"/>
      <c r="D41" s="328"/>
      <c r="E41" s="328"/>
      <c r="F41" s="372"/>
      <c r="G41" s="362"/>
      <c r="H41" s="79">
        <f>D162</f>
        <v>0.060022</v>
      </c>
      <c r="I41" s="360"/>
      <c r="J41" s="360"/>
      <c r="K41" s="360"/>
      <c r="L41" s="362"/>
      <c r="M41" s="362"/>
      <c r="N41" s="29">
        <f>H41+I40+J40+K40</f>
        <v>0.10617700000000001</v>
      </c>
      <c r="O41" s="360"/>
      <c r="P41" s="368"/>
      <c r="Q41" s="78">
        <f t="shared" si="1"/>
        <v>0.0473</v>
      </c>
      <c r="R41" s="360"/>
      <c r="S41" s="24">
        <f>O40+P40+Q41+R40</f>
        <v>0.068436</v>
      </c>
      <c r="AF41" s="120"/>
      <c r="AG41" s="1"/>
      <c r="AH41" s="1"/>
      <c r="AI41" s="1"/>
      <c r="AJ41" s="1"/>
      <c r="AK41" s="1"/>
      <c r="AL41" s="1"/>
    </row>
    <row r="42" spans="2:38" ht="13.5">
      <c r="B42" s="6" t="s">
        <v>8</v>
      </c>
      <c r="C42" s="328"/>
      <c r="D42" s="328"/>
      <c r="E42" s="328"/>
      <c r="F42" s="372"/>
      <c r="G42" s="362"/>
      <c r="H42" s="79">
        <f>D163</f>
        <v>0.054936</v>
      </c>
      <c r="I42" s="360"/>
      <c r="J42" s="360"/>
      <c r="K42" s="360"/>
      <c r="L42" s="362"/>
      <c r="M42" s="362"/>
      <c r="N42" s="29">
        <f>H42+I40+J40+K40</f>
        <v>0.101091</v>
      </c>
      <c r="O42" s="360"/>
      <c r="P42" s="368"/>
      <c r="Q42" s="78">
        <f t="shared" si="1"/>
        <v>0.0284</v>
      </c>
      <c r="R42" s="360"/>
      <c r="S42" s="24">
        <f>O40+P40+Q42+R40</f>
        <v>0.049536</v>
      </c>
      <c r="AF42" s="120"/>
      <c r="AG42" s="1"/>
      <c r="AH42" s="1"/>
      <c r="AI42" s="1"/>
      <c r="AJ42" s="1"/>
      <c r="AK42" s="1"/>
      <c r="AL42" s="1"/>
    </row>
    <row r="43" spans="2:38" ht="13.5">
      <c r="B43" s="6" t="s">
        <v>9</v>
      </c>
      <c r="C43" s="328"/>
      <c r="D43" s="328"/>
      <c r="E43" s="328"/>
      <c r="F43" s="372"/>
      <c r="G43" s="362"/>
      <c r="H43" s="79">
        <f>D164</f>
        <v>0.055167</v>
      </c>
      <c r="I43" s="360"/>
      <c r="J43" s="360"/>
      <c r="K43" s="360"/>
      <c r="L43" s="362"/>
      <c r="M43" s="362"/>
      <c r="N43" s="29">
        <f>H43+I40+J40+K40</f>
        <v>0.10132200000000001</v>
      </c>
      <c r="O43" s="360"/>
      <c r="P43" s="368"/>
      <c r="Q43" s="78">
        <f t="shared" si="1"/>
        <v>0.023200000000000002</v>
      </c>
      <c r="R43" s="360"/>
      <c r="S43" s="24">
        <f>O40+P40+Q43+R40</f>
        <v>0.044336</v>
      </c>
      <c r="AF43" s="120"/>
      <c r="AG43" s="1"/>
      <c r="AH43" s="1"/>
      <c r="AI43" s="1"/>
      <c r="AJ43" s="1"/>
      <c r="AK43" s="1"/>
      <c r="AL43" s="1"/>
    </row>
    <row r="44" spans="2:38" ht="13.5">
      <c r="B44" s="6" t="s">
        <v>10</v>
      </c>
      <c r="C44" s="328"/>
      <c r="D44" s="328"/>
      <c r="E44" s="328"/>
      <c r="F44" s="372"/>
      <c r="G44" s="362"/>
      <c r="H44" s="79">
        <f>D165</f>
        <v>0.041221</v>
      </c>
      <c r="I44" s="360"/>
      <c r="J44" s="360"/>
      <c r="K44" s="360"/>
      <c r="L44" s="362"/>
      <c r="M44" s="362"/>
      <c r="N44" s="29">
        <f>H44+I40+J40+K40</f>
        <v>0.08737600000000001</v>
      </c>
      <c r="O44" s="360"/>
      <c r="P44" s="368"/>
      <c r="Q44" s="78">
        <f t="shared" si="1"/>
        <v>0.016900000000000002</v>
      </c>
      <c r="R44" s="360"/>
      <c r="S44" s="24">
        <f>O40+P40+Q44+R40</f>
        <v>0.038036</v>
      </c>
      <c r="AF44" s="120"/>
      <c r="AG44" s="1"/>
      <c r="AH44" s="1"/>
      <c r="AI44" s="1"/>
      <c r="AJ44" s="1"/>
      <c r="AK44" s="1"/>
      <c r="AL44" s="1"/>
    </row>
    <row r="45" spans="2:38" ht="13.5">
      <c r="B45" s="6" t="s">
        <v>11</v>
      </c>
      <c r="C45" s="329"/>
      <c r="D45" s="329"/>
      <c r="E45" s="329"/>
      <c r="F45" s="373"/>
      <c r="G45" s="363"/>
      <c r="H45" s="79">
        <f>D166</f>
        <v>0.02088</v>
      </c>
      <c r="I45" s="361"/>
      <c r="J45" s="361"/>
      <c r="K45" s="361"/>
      <c r="L45" s="363"/>
      <c r="M45" s="363"/>
      <c r="N45" s="29">
        <f>H45+I40+J40+K40</f>
        <v>0.06703500000000001</v>
      </c>
      <c r="O45" s="361"/>
      <c r="P45" s="369"/>
      <c r="Q45" s="83">
        <f t="shared" si="1"/>
        <v>0.0077</v>
      </c>
      <c r="R45" s="361"/>
      <c r="S45" s="24">
        <f>O40+P40+Q45+R40</f>
        <v>0.028836000000000004</v>
      </c>
      <c r="AF45" s="120"/>
      <c r="AG45" s="1"/>
      <c r="AH45" s="1"/>
      <c r="AI45" s="1"/>
      <c r="AJ45" s="1"/>
      <c r="AK45" s="1"/>
      <c r="AL45" s="1"/>
    </row>
    <row r="46" spans="2:32" ht="13.5">
      <c r="B46" s="55" t="s">
        <v>34</v>
      </c>
      <c r="C46" s="48"/>
      <c r="D46" s="72"/>
      <c r="E46" s="48"/>
      <c r="F46" s="49"/>
      <c r="G46" s="70"/>
      <c r="H46" s="50"/>
      <c r="I46" s="53"/>
      <c r="J46" s="50"/>
      <c r="K46" s="50"/>
      <c r="L46" s="50"/>
      <c r="M46" s="50"/>
      <c r="N46" s="49"/>
      <c r="O46" s="49"/>
      <c r="P46" s="118"/>
      <c r="Q46" s="53"/>
      <c r="R46" s="36"/>
      <c r="S46" s="36"/>
      <c r="AF46" s="120"/>
    </row>
    <row r="47" spans="2:38" s="9" customFormat="1" ht="13.5">
      <c r="B47" s="56" t="s">
        <v>45</v>
      </c>
      <c r="C47" s="327" t="s">
        <v>29</v>
      </c>
      <c r="D47" s="327" t="s">
        <v>29</v>
      </c>
      <c r="E47" s="335">
        <f>E157</f>
        <v>83.55</v>
      </c>
      <c r="F47" s="356">
        <f>SUM(C47:E49)</f>
        <v>83.55</v>
      </c>
      <c r="G47" s="73">
        <f>D159</f>
        <v>55.75</v>
      </c>
      <c r="H47" s="327" t="s">
        <v>29</v>
      </c>
      <c r="I47" s="327" t="s">
        <v>29</v>
      </c>
      <c r="J47" s="327" t="s">
        <v>29</v>
      </c>
      <c r="K47" s="327" t="s">
        <v>29</v>
      </c>
      <c r="L47" s="358">
        <f>D172</f>
        <v>0</v>
      </c>
      <c r="M47" s="358">
        <f>D173</f>
        <v>0</v>
      </c>
      <c r="N47" s="57">
        <f>G47+L47+M47</f>
        <v>55.75</v>
      </c>
      <c r="O47" s="346" t="s">
        <v>29</v>
      </c>
      <c r="P47" s="346" t="s">
        <v>29</v>
      </c>
      <c r="Q47" s="358">
        <f>D178</f>
        <v>-27.01</v>
      </c>
      <c r="R47" s="327" t="s">
        <v>29</v>
      </c>
      <c r="S47" s="356">
        <f>Q47</f>
        <v>-27.01</v>
      </c>
      <c r="U47" s="51"/>
      <c r="AF47" s="120"/>
      <c r="AG47" s="39"/>
      <c r="AH47" s="39"/>
      <c r="AI47" s="39"/>
      <c r="AJ47" s="39"/>
      <c r="AK47" s="39"/>
      <c r="AL47" s="39"/>
    </row>
    <row r="48" spans="2:32" ht="13.5">
      <c r="B48" s="56" t="s">
        <v>23</v>
      </c>
      <c r="C48" s="328"/>
      <c r="D48" s="328"/>
      <c r="E48" s="335"/>
      <c r="F48" s="356"/>
      <c r="G48" s="73">
        <f>D160</f>
        <v>413.00999999999993</v>
      </c>
      <c r="H48" s="328"/>
      <c r="I48" s="328"/>
      <c r="J48" s="328"/>
      <c r="K48" s="328"/>
      <c r="L48" s="358"/>
      <c r="M48" s="358"/>
      <c r="N48" s="57">
        <f>G48+L47+M47</f>
        <v>413.00999999999993</v>
      </c>
      <c r="O48" s="347"/>
      <c r="P48" s="347"/>
      <c r="Q48" s="358"/>
      <c r="R48" s="328"/>
      <c r="S48" s="356"/>
      <c r="AF48" s="120"/>
    </row>
    <row r="49" spans="2:32" ht="13.5">
      <c r="B49" s="54" t="s">
        <v>24</v>
      </c>
      <c r="C49" s="329"/>
      <c r="D49" s="329"/>
      <c r="E49" s="336"/>
      <c r="F49" s="357"/>
      <c r="G49" s="74">
        <f>D161</f>
        <v>1025.84</v>
      </c>
      <c r="H49" s="329"/>
      <c r="I49" s="329"/>
      <c r="J49" s="329"/>
      <c r="K49" s="329"/>
      <c r="L49" s="359"/>
      <c r="M49" s="359"/>
      <c r="N49" s="58">
        <f>G49+L47+M47</f>
        <v>1025.84</v>
      </c>
      <c r="O49" s="348"/>
      <c r="P49" s="348"/>
      <c r="Q49" s="359"/>
      <c r="R49" s="329"/>
      <c r="S49" s="357"/>
      <c r="AF49" s="120"/>
    </row>
    <row r="50" spans="2:38" s="9" customFormat="1" ht="25.5" customHeight="1">
      <c r="B50" s="112" t="s">
        <v>38</v>
      </c>
      <c r="C50" s="332" t="s">
        <v>43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4"/>
      <c r="T50" s="113"/>
      <c r="U50" s="113"/>
      <c r="V50" s="113"/>
      <c r="W50" s="113"/>
      <c r="X50" s="113"/>
      <c r="AF50" s="39"/>
      <c r="AG50" s="39"/>
      <c r="AH50" s="39"/>
      <c r="AI50" s="39"/>
      <c r="AJ50" s="39"/>
      <c r="AK50" s="39"/>
      <c r="AL50" s="39"/>
    </row>
    <row r="51" spans="2:19" ht="13.5">
      <c r="B51" s="71"/>
      <c r="C51" s="46"/>
      <c r="D51" s="46"/>
      <c r="E51" s="46"/>
      <c r="F51" s="47"/>
      <c r="G51" s="80"/>
      <c r="H51" s="80"/>
      <c r="I51" s="80"/>
      <c r="J51" s="80"/>
      <c r="K51" s="80"/>
      <c r="L51" s="80"/>
      <c r="M51" s="80"/>
      <c r="N51" s="47"/>
      <c r="O51" s="47"/>
      <c r="P51" s="80"/>
      <c r="Q51" s="80"/>
      <c r="R51" s="9"/>
      <c r="S51" s="9"/>
    </row>
    <row r="52" spans="2:38" s="68" customFormat="1" ht="13.5">
      <c r="B52" s="67"/>
      <c r="C52" s="60"/>
      <c r="D52" s="60"/>
      <c r="E52" s="60"/>
      <c r="F52" s="64"/>
      <c r="G52" s="81"/>
      <c r="H52" s="81"/>
      <c r="I52" s="81"/>
      <c r="J52" s="81"/>
      <c r="K52" s="81"/>
      <c r="L52" s="81"/>
      <c r="M52" s="81"/>
      <c r="N52" s="64"/>
      <c r="O52" s="64"/>
      <c r="P52" s="81"/>
      <c r="Q52" s="81"/>
      <c r="R52" s="19"/>
      <c r="S52" s="19"/>
      <c r="T52" s="19"/>
      <c r="U52" s="65"/>
      <c r="V52" s="19"/>
      <c r="W52" s="19"/>
      <c r="X52" s="19"/>
      <c r="AF52" s="66"/>
      <c r="AG52" s="69"/>
      <c r="AH52" s="69"/>
      <c r="AI52" s="69"/>
      <c r="AJ52" s="69"/>
      <c r="AK52" s="69"/>
      <c r="AL52" s="69"/>
    </row>
    <row r="53" spans="2:38" s="68" customFormat="1" ht="24" customHeight="1">
      <c r="B53" s="114" t="s">
        <v>53</v>
      </c>
      <c r="C53" s="60"/>
      <c r="D53" s="60"/>
      <c r="E53" s="60"/>
      <c r="F53" s="64"/>
      <c r="G53" s="81"/>
      <c r="H53" s="81"/>
      <c r="I53" s="81"/>
      <c r="J53" s="81"/>
      <c r="K53" s="81"/>
      <c r="L53" s="81"/>
      <c r="M53" s="81"/>
      <c r="N53" s="64"/>
      <c r="O53" s="64"/>
      <c r="P53" s="81"/>
      <c r="Q53" s="81"/>
      <c r="R53" s="19"/>
      <c r="S53" s="19"/>
      <c r="T53" s="19"/>
      <c r="U53" s="65"/>
      <c r="V53" s="19"/>
      <c r="W53" s="19"/>
      <c r="X53" s="19"/>
      <c r="AF53" s="66"/>
      <c r="AG53" s="69"/>
      <c r="AH53" s="69"/>
      <c r="AI53" s="69"/>
      <c r="AJ53" s="69"/>
      <c r="AK53" s="69"/>
      <c r="AL53" s="69"/>
    </row>
    <row r="54" spans="2:38" s="68" customFormat="1" ht="12.75" customHeight="1">
      <c r="B54" s="105" t="s">
        <v>44</v>
      </c>
      <c r="C54" s="60"/>
      <c r="D54" s="60"/>
      <c r="E54" s="60"/>
      <c r="F54" s="340" t="s">
        <v>28</v>
      </c>
      <c r="G54" s="81"/>
      <c r="H54" s="81"/>
      <c r="I54" s="81"/>
      <c r="J54" s="81"/>
      <c r="K54" s="81"/>
      <c r="L54" s="81"/>
      <c r="M54" s="81"/>
      <c r="N54" s="340" t="s">
        <v>47</v>
      </c>
      <c r="O54" s="117"/>
      <c r="P54" s="81"/>
      <c r="Q54" s="81"/>
      <c r="R54" s="19"/>
      <c r="S54" s="340" t="s">
        <v>30</v>
      </c>
      <c r="T54" s="19"/>
      <c r="U54" s="65"/>
      <c r="V54" s="19"/>
      <c r="W54" s="19"/>
      <c r="X54" s="19"/>
      <c r="AF54" s="66"/>
      <c r="AG54" s="69"/>
      <c r="AH54" s="69"/>
      <c r="AI54" s="69"/>
      <c r="AJ54" s="69"/>
      <c r="AK54" s="69"/>
      <c r="AL54" s="69"/>
    </row>
    <row r="55" spans="2:19" ht="15" customHeight="1">
      <c r="B55" s="110" t="s">
        <v>39</v>
      </c>
      <c r="C55" s="12"/>
      <c r="D55" s="12"/>
      <c r="E55" s="12"/>
      <c r="F55" s="341"/>
      <c r="G55" s="10"/>
      <c r="H55" s="10"/>
      <c r="I55" s="10"/>
      <c r="J55" s="10"/>
      <c r="K55" s="10"/>
      <c r="L55" s="10"/>
      <c r="M55" s="10"/>
      <c r="N55" s="341"/>
      <c r="O55" s="117"/>
      <c r="P55" s="10"/>
      <c r="Q55" s="10"/>
      <c r="R55" s="10"/>
      <c r="S55" s="341"/>
    </row>
    <row r="56" spans="2:19" ht="13.5">
      <c r="B56" s="103" t="s">
        <v>98</v>
      </c>
      <c r="C56" s="107" t="s">
        <v>13</v>
      </c>
      <c r="D56" s="82" t="s">
        <v>14</v>
      </c>
      <c r="E56" s="82" t="s">
        <v>0</v>
      </c>
      <c r="F56" s="343"/>
      <c r="G56" s="111" t="s">
        <v>17</v>
      </c>
      <c r="H56" s="34" t="s">
        <v>18</v>
      </c>
      <c r="I56" s="34" t="s">
        <v>6</v>
      </c>
      <c r="J56" s="34" t="s">
        <v>5</v>
      </c>
      <c r="K56" s="34" t="s">
        <v>1</v>
      </c>
      <c r="L56" s="45" t="s">
        <v>26</v>
      </c>
      <c r="M56" s="108" t="s">
        <v>27</v>
      </c>
      <c r="N56" s="343"/>
      <c r="O56" s="34" t="s">
        <v>3</v>
      </c>
      <c r="P56" s="111" t="s">
        <v>4</v>
      </c>
      <c r="Q56" s="106" t="s">
        <v>2</v>
      </c>
      <c r="R56" s="106" t="s">
        <v>19</v>
      </c>
      <c r="S56" s="343"/>
    </row>
    <row r="57" spans="2:34" ht="13.5">
      <c r="B57" s="16" t="s">
        <v>35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21"/>
      <c r="O57" s="21"/>
      <c r="P57" s="30"/>
      <c r="Q57" s="31"/>
      <c r="R57" s="35"/>
      <c r="S57" s="35"/>
      <c r="AF57" s="1"/>
      <c r="AG57" s="1"/>
      <c r="AH57" s="1"/>
    </row>
    <row r="58" spans="2:34" ht="13.5">
      <c r="B58" s="6" t="s">
        <v>25</v>
      </c>
      <c r="C58" s="328">
        <f>ROUND(B14*C155,6)</f>
        <v>0.123146</v>
      </c>
      <c r="D58" s="328">
        <f>ROUND(B14*C156,6)</f>
        <v>0.028635</v>
      </c>
      <c r="E58" s="328">
        <f>C157</f>
        <v>0.007946</v>
      </c>
      <c r="F58" s="364">
        <f>SUM(C58:E63)</f>
        <v>0.159727</v>
      </c>
      <c r="G58" s="362" t="s">
        <v>29</v>
      </c>
      <c r="H58" s="220">
        <v>0</v>
      </c>
      <c r="I58" s="360">
        <f>ROUND(B14*E169,6)</f>
        <v>0.043274</v>
      </c>
      <c r="J58" s="360">
        <f>C170</f>
        <v>0.001186</v>
      </c>
      <c r="K58" s="360">
        <f>C171</f>
        <v>0.001695</v>
      </c>
      <c r="L58" s="362" t="s">
        <v>29</v>
      </c>
      <c r="M58" s="362" t="s">
        <v>29</v>
      </c>
      <c r="N58" s="33">
        <f>H58+I58+J58+K58</f>
        <v>0.046155</v>
      </c>
      <c r="O58" s="360">
        <f>D175</f>
        <v>0.001336</v>
      </c>
      <c r="P58" s="368">
        <f>C176</f>
        <v>0.017236</v>
      </c>
      <c r="Q58" s="218">
        <f aca="true" t="shared" si="2" ref="Q58:Q63">C177</f>
        <v>0.0027</v>
      </c>
      <c r="R58" s="360">
        <f>C183</f>
        <v>0.0025640000000000003</v>
      </c>
      <c r="S58" s="24">
        <f>O58+P58+Q58+R58</f>
        <v>0.023836000000000003</v>
      </c>
      <c r="AF58" s="1"/>
      <c r="AG58" s="1"/>
      <c r="AH58" s="1"/>
    </row>
    <row r="59" spans="2:34" ht="13.5">
      <c r="B59" s="6" t="s">
        <v>7</v>
      </c>
      <c r="C59" s="328"/>
      <c r="D59" s="328"/>
      <c r="E59" s="328"/>
      <c r="F59" s="364"/>
      <c r="G59" s="362"/>
      <c r="H59" s="220">
        <f>E162</f>
        <v>0.083979</v>
      </c>
      <c r="I59" s="360"/>
      <c r="J59" s="360"/>
      <c r="K59" s="360"/>
      <c r="L59" s="362"/>
      <c r="M59" s="362"/>
      <c r="N59" s="33">
        <f>H59+I58+J58+K58</f>
        <v>0.130134</v>
      </c>
      <c r="O59" s="360"/>
      <c r="P59" s="368"/>
      <c r="Q59" s="218">
        <f t="shared" si="2"/>
        <v>0.0473</v>
      </c>
      <c r="R59" s="360"/>
      <c r="S59" s="24">
        <f>O58+P58+Q59+R58</f>
        <v>0.068436</v>
      </c>
      <c r="AF59" s="1"/>
      <c r="AG59" s="1"/>
      <c r="AH59" s="1"/>
    </row>
    <row r="60" spans="2:34" ht="13.5">
      <c r="B60" s="6" t="s">
        <v>8</v>
      </c>
      <c r="C60" s="328"/>
      <c r="D60" s="328"/>
      <c r="E60" s="328"/>
      <c r="F60" s="364"/>
      <c r="G60" s="362"/>
      <c r="H60" s="220">
        <f>E163</f>
        <v>0.076864</v>
      </c>
      <c r="I60" s="360"/>
      <c r="J60" s="360"/>
      <c r="K60" s="360"/>
      <c r="L60" s="362"/>
      <c r="M60" s="362"/>
      <c r="N60" s="33">
        <f>H60+I58+J58+K58</f>
        <v>0.123019</v>
      </c>
      <c r="O60" s="360"/>
      <c r="P60" s="368"/>
      <c r="Q60" s="218">
        <f t="shared" si="2"/>
        <v>0.0284</v>
      </c>
      <c r="R60" s="360"/>
      <c r="S60" s="24">
        <f>O58+P58+Q60+R58</f>
        <v>0.049536</v>
      </c>
      <c r="AF60" s="1"/>
      <c r="AG60" s="1"/>
      <c r="AH60" s="1"/>
    </row>
    <row r="61" spans="2:34" ht="13.5">
      <c r="B61" s="6" t="s">
        <v>9</v>
      </c>
      <c r="C61" s="328"/>
      <c r="D61" s="328"/>
      <c r="E61" s="328"/>
      <c r="F61" s="364"/>
      <c r="G61" s="362"/>
      <c r="H61" s="220">
        <f>E164</f>
        <v>0.077188</v>
      </c>
      <c r="I61" s="360"/>
      <c r="J61" s="360"/>
      <c r="K61" s="360"/>
      <c r="L61" s="362"/>
      <c r="M61" s="362"/>
      <c r="N61" s="33">
        <f>H61+I58+J58+K58</f>
        <v>0.12334300000000002</v>
      </c>
      <c r="O61" s="360"/>
      <c r="P61" s="368"/>
      <c r="Q61" s="218">
        <f t="shared" si="2"/>
        <v>0.023200000000000002</v>
      </c>
      <c r="R61" s="360"/>
      <c r="S61" s="24">
        <f>O58+P58+Q61+R58</f>
        <v>0.044336</v>
      </c>
      <c r="AF61" s="1"/>
      <c r="AG61" s="1"/>
      <c r="AH61" s="1"/>
    </row>
    <row r="62" spans="2:34" ht="13.5">
      <c r="B62" s="6" t="s">
        <v>10</v>
      </c>
      <c r="C62" s="328"/>
      <c r="D62" s="328"/>
      <c r="E62" s="328"/>
      <c r="F62" s="364"/>
      <c r="G62" s="362"/>
      <c r="H62" s="220">
        <f>E165</f>
        <v>0.057675</v>
      </c>
      <c r="I62" s="360"/>
      <c r="J62" s="360"/>
      <c r="K62" s="360"/>
      <c r="L62" s="362"/>
      <c r="M62" s="362"/>
      <c r="N62" s="33">
        <f>H62+I58+J58+K58</f>
        <v>0.10383</v>
      </c>
      <c r="O62" s="360"/>
      <c r="P62" s="368"/>
      <c r="Q62" s="218">
        <f t="shared" si="2"/>
        <v>0.016900000000000002</v>
      </c>
      <c r="R62" s="360"/>
      <c r="S62" s="24">
        <f>O58+P58+Q62+R58</f>
        <v>0.038036</v>
      </c>
      <c r="AF62" s="1"/>
      <c r="AG62" s="1"/>
      <c r="AH62" s="1"/>
    </row>
    <row r="63" spans="2:34" ht="13.5">
      <c r="B63" s="6" t="s">
        <v>11</v>
      </c>
      <c r="C63" s="329"/>
      <c r="D63" s="329"/>
      <c r="E63" s="329"/>
      <c r="F63" s="365"/>
      <c r="G63" s="363"/>
      <c r="H63" s="220">
        <f>E166</f>
        <v>0.029215</v>
      </c>
      <c r="I63" s="361"/>
      <c r="J63" s="361"/>
      <c r="K63" s="361"/>
      <c r="L63" s="363"/>
      <c r="M63" s="363"/>
      <c r="N63" s="33">
        <f>H63+I58+J58+K58</f>
        <v>0.07537</v>
      </c>
      <c r="O63" s="361"/>
      <c r="P63" s="369"/>
      <c r="Q63" s="219">
        <f t="shared" si="2"/>
        <v>0.0077</v>
      </c>
      <c r="R63" s="361"/>
      <c r="S63" s="24">
        <f>O58+P58+Q63+R58</f>
        <v>0.028836000000000004</v>
      </c>
      <c r="AF63" s="1"/>
      <c r="AG63" s="1"/>
      <c r="AH63" s="1"/>
    </row>
    <row r="64" spans="2:34" ht="13.5">
      <c r="B64" s="55" t="s">
        <v>34</v>
      </c>
      <c r="C64" s="48"/>
      <c r="D64" s="52"/>
      <c r="E64" s="48"/>
      <c r="F64" s="49"/>
      <c r="G64" s="70"/>
      <c r="H64" s="50"/>
      <c r="I64" s="53"/>
      <c r="J64" s="50"/>
      <c r="K64" s="50"/>
      <c r="L64" s="50"/>
      <c r="M64" s="50"/>
      <c r="N64" s="49"/>
      <c r="O64" s="49"/>
      <c r="P64" s="50"/>
      <c r="Q64" s="53"/>
      <c r="R64" s="36"/>
      <c r="S64" s="36"/>
      <c r="AF64" s="1"/>
      <c r="AG64" s="1"/>
      <c r="AH64" s="1"/>
    </row>
    <row r="65" spans="2:38" s="9" customFormat="1" ht="13.5">
      <c r="B65" s="56" t="s">
        <v>45</v>
      </c>
      <c r="C65" s="327" t="s">
        <v>29</v>
      </c>
      <c r="D65" s="327" t="s">
        <v>29</v>
      </c>
      <c r="E65" s="335">
        <f>E157</f>
        <v>83.55</v>
      </c>
      <c r="F65" s="356">
        <f>SUM(C65:E67)</f>
        <v>83.55</v>
      </c>
      <c r="G65" s="73">
        <f>E159</f>
        <v>62.31</v>
      </c>
      <c r="H65" s="327" t="s">
        <v>29</v>
      </c>
      <c r="I65" s="327" t="s">
        <v>29</v>
      </c>
      <c r="J65" s="327" t="s">
        <v>29</v>
      </c>
      <c r="K65" s="327" t="s">
        <v>29</v>
      </c>
      <c r="L65" s="358">
        <f>E172</f>
        <v>0</v>
      </c>
      <c r="M65" s="358">
        <f>E173</f>
        <v>0</v>
      </c>
      <c r="N65" s="57">
        <f>G65+L65+M65</f>
        <v>62.31</v>
      </c>
      <c r="O65" s="327" t="s">
        <v>29</v>
      </c>
      <c r="P65" s="327" t="s">
        <v>29</v>
      </c>
      <c r="Q65" s="358">
        <f>D178</f>
        <v>-27.01</v>
      </c>
      <c r="R65" s="327" t="s">
        <v>29</v>
      </c>
      <c r="S65" s="356">
        <f>Q65</f>
        <v>-27.01</v>
      </c>
      <c r="U65" s="51"/>
      <c r="AI65" s="39"/>
      <c r="AJ65" s="39"/>
      <c r="AK65" s="39"/>
      <c r="AL65" s="39"/>
    </row>
    <row r="66" spans="2:34" ht="13.5">
      <c r="B66" s="56" t="s">
        <v>23</v>
      </c>
      <c r="C66" s="328"/>
      <c r="D66" s="328"/>
      <c r="E66" s="335"/>
      <c r="F66" s="356"/>
      <c r="G66" s="73">
        <f>E160</f>
        <v>449.34</v>
      </c>
      <c r="H66" s="328"/>
      <c r="I66" s="328"/>
      <c r="J66" s="328"/>
      <c r="K66" s="328"/>
      <c r="L66" s="358"/>
      <c r="M66" s="358"/>
      <c r="N66" s="57">
        <f>G66+L65+M65</f>
        <v>449.34</v>
      </c>
      <c r="O66" s="328"/>
      <c r="P66" s="328"/>
      <c r="Q66" s="358"/>
      <c r="R66" s="328"/>
      <c r="S66" s="356"/>
      <c r="AF66" s="1"/>
      <c r="AG66" s="1"/>
      <c r="AH66" s="1"/>
    </row>
    <row r="67" spans="2:34" ht="13.5">
      <c r="B67" s="54" t="s">
        <v>24</v>
      </c>
      <c r="C67" s="329"/>
      <c r="D67" s="329"/>
      <c r="E67" s="336"/>
      <c r="F67" s="357"/>
      <c r="G67" s="74">
        <f>E161</f>
        <v>991.1899999999999</v>
      </c>
      <c r="H67" s="329"/>
      <c r="I67" s="329"/>
      <c r="J67" s="329"/>
      <c r="K67" s="329"/>
      <c r="L67" s="359"/>
      <c r="M67" s="359"/>
      <c r="N67" s="58">
        <f>G67+L65+M65</f>
        <v>991.1899999999999</v>
      </c>
      <c r="O67" s="329"/>
      <c r="P67" s="329"/>
      <c r="Q67" s="359"/>
      <c r="R67" s="329"/>
      <c r="S67" s="357"/>
      <c r="AF67" s="1"/>
      <c r="AG67" s="1"/>
      <c r="AH67" s="1"/>
    </row>
    <row r="68" spans="2:38" s="9" customFormat="1" ht="25.5" customHeight="1">
      <c r="B68" s="112" t="s">
        <v>38</v>
      </c>
      <c r="C68" s="332" t="s">
        <v>43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4"/>
      <c r="T68" s="113"/>
      <c r="U68" s="113"/>
      <c r="V68" s="113"/>
      <c r="W68" s="113"/>
      <c r="X68" s="113"/>
      <c r="AF68" s="39"/>
      <c r="AG68" s="39"/>
      <c r="AH68" s="39"/>
      <c r="AI68" s="39"/>
      <c r="AJ68" s="39"/>
      <c r="AK68" s="39"/>
      <c r="AL68" s="39"/>
    </row>
    <row r="69" spans="2:34" ht="13.5">
      <c r="B69" s="71"/>
      <c r="C69" s="46"/>
      <c r="D69" s="46"/>
      <c r="E69" s="46"/>
      <c r="F69" s="47"/>
      <c r="G69" s="80"/>
      <c r="H69" s="80"/>
      <c r="I69" s="80"/>
      <c r="J69" s="80"/>
      <c r="K69" s="80"/>
      <c r="L69" s="80"/>
      <c r="M69" s="80"/>
      <c r="N69" s="47"/>
      <c r="O69" s="47"/>
      <c r="P69" s="80"/>
      <c r="Q69" s="80"/>
      <c r="R69" s="9"/>
      <c r="S69" s="9"/>
      <c r="AF69" s="1"/>
      <c r="AG69" s="1"/>
      <c r="AH69" s="1"/>
    </row>
    <row r="70" spans="2:19" ht="13.5"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2:19" ht="24" customHeight="1">
      <c r="B71" s="114" t="s">
        <v>54</v>
      </c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2:19" ht="12.75" customHeight="1">
      <c r="B72" s="105" t="s">
        <v>44</v>
      </c>
      <c r="C72" s="9"/>
      <c r="D72" s="9"/>
      <c r="E72" s="9"/>
      <c r="F72" s="340" t="s">
        <v>28</v>
      </c>
      <c r="G72" s="10"/>
      <c r="H72" s="10"/>
      <c r="I72" s="10"/>
      <c r="J72" s="10"/>
      <c r="K72" s="10"/>
      <c r="L72" s="10"/>
      <c r="M72" s="10"/>
      <c r="N72" s="340" t="s">
        <v>47</v>
      </c>
      <c r="O72" s="117"/>
      <c r="P72" s="10"/>
      <c r="Q72" s="10"/>
      <c r="R72" s="10"/>
      <c r="S72" s="340" t="s">
        <v>30</v>
      </c>
    </row>
    <row r="73" spans="2:19" ht="15" customHeight="1">
      <c r="B73" s="110" t="s">
        <v>40</v>
      </c>
      <c r="C73" s="12"/>
      <c r="D73" s="12"/>
      <c r="E73" s="12"/>
      <c r="F73" s="341"/>
      <c r="G73" s="10"/>
      <c r="H73" s="10"/>
      <c r="I73" s="10"/>
      <c r="J73" s="10"/>
      <c r="K73" s="10"/>
      <c r="L73" s="10"/>
      <c r="M73" s="10"/>
      <c r="N73" s="341"/>
      <c r="O73" s="117"/>
      <c r="P73" s="10"/>
      <c r="Q73" s="10"/>
      <c r="R73" s="10"/>
      <c r="S73" s="341"/>
    </row>
    <row r="74" spans="2:19" ht="13.5">
      <c r="B74" s="103" t="s">
        <v>98</v>
      </c>
      <c r="C74" s="107" t="s">
        <v>13</v>
      </c>
      <c r="D74" s="82" t="s">
        <v>14</v>
      </c>
      <c r="E74" s="82" t="s">
        <v>0</v>
      </c>
      <c r="F74" s="343"/>
      <c r="G74" s="111" t="s">
        <v>17</v>
      </c>
      <c r="H74" s="34" t="s">
        <v>18</v>
      </c>
      <c r="I74" s="34" t="s">
        <v>6</v>
      </c>
      <c r="J74" s="34" t="s">
        <v>5</v>
      </c>
      <c r="K74" s="34" t="s">
        <v>1</v>
      </c>
      <c r="L74" s="45" t="s">
        <v>26</v>
      </c>
      <c r="M74" s="108" t="s">
        <v>27</v>
      </c>
      <c r="N74" s="343"/>
      <c r="O74" s="34" t="s">
        <v>3</v>
      </c>
      <c r="P74" s="111" t="s">
        <v>4</v>
      </c>
      <c r="Q74" s="106" t="s">
        <v>2</v>
      </c>
      <c r="R74" s="106" t="s">
        <v>19</v>
      </c>
      <c r="S74" s="343"/>
    </row>
    <row r="75" spans="2:19" ht="13.5">
      <c r="B75" s="16" t="s">
        <v>35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21"/>
      <c r="O75" s="21"/>
      <c r="P75" s="30"/>
      <c r="Q75" s="31"/>
      <c r="R75" s="35"/>
      <c r="S75" s="35"/>
    </row>
    <row r="76" spans="2:19" ht="13.5">
      <c r="B76" s="6" t="s">
        <v>25</v>
      </c>
      <c r="C76" s="328">
        <f>ROUND(B14*C155,6)</f>
        <v>0.123146</v>
      </c>
      <c r="D76" s="328">
        <f>ROUND(B14*C156,6)</f>
        <v>0.028635</v>
      </c>
      <c r="E76" s="328">
        <f>C157</f>
        <v>0.007946</v>
      </c>
      <c r="F76" s="364">
        <f>SUM(C76:E81)</f>
        <v>0.159727</v>
      </c>
      <c r="G76" s="362" t="s">
        <v>29</v>
      </c>
      <c r="H76" s="220">
        <v>0</v>
      </c>
      <c r="I76" s="360">
        <f>ROUND(B14*F169,6)</f>
        <v>0.043274</v>
      </c>
      <c r="J76" s="360">
        <f>C170</f>
        <v>0.001186</v>
      </c>
      <c r="K76" s="360">
        <f>C171</f>
        <v>0.001695</v>
      </c>
      <c r="L76" s="362" t="s">
        <v>29</v>
      </c>
      <c r="M76" s="362" t="s">
        <v>29</v>
      </c>
      <c r="N76" s="33">
        <f>H76+I76+J76+K76</f>
        <v>0.046155</v>
      </c>
      <c r="O76" s="360">
        <f>D175</f>
        <v>0.001336</v>
      </c>
      <c r="P76" s="368">
        <f>C176</f>
        <v>0.017236</v>
      </c>
      <c r="Q76" s="218">
        <f aca="true" t="shared" si="3" ref="Q76:Q81">C177</f>
        <v>0.0027</v>
      </c>
      <c r="R76" s="360">
        <f>C183</f>
        <v>0.0025640000000000003</v>
      </c>
      <c r="S76" s="24">
        <f>O76+P76+Q76+R76</f>
        <v>0.023836000000000003</v>
      </c>
    </row>
    <row r="77" spans="2:19" ht="13.5">
      <c r="B77" s="6" t="s">
        <v>7</v>
      </c>
      <c r="C77" s="328"/>
      <c r="D77" s="328"/>
      <c r="E77" s="328"/>
      <c r="F77" s="364"/>
      <c r="G77" s="362"/>
      <c r="H77" s="220">
        <f>F162</f>
        <v>0.104114</v>
      </c>
      <c r="I77" s="360"/>
      <c r="J77" s="360"/>
      <c r="K77" s="360"/>
      <c r="L77" s="362"/>
      <c r="M77" s="362"/>
      <c r="N77" s="33">
        <f>H77+I76+J76+K76</f>
        <v>0.15026899999999999</v>
      </c>
      <c r="O77" s="360"/>
      <c r="P77" s="368"/>
      <c r="Q77" s="218">
        <f t="shared" si="3"/>
        <v>0.0473</v>
      </c>
      <c r="R77" s="360"/>
      <c r="S77" s="24">
        <f>O76+P76+Q77+R76</f>
        <v>0.068436</v>
      </c>
    </row>
    <row r="78" spans="2:19" ht="13.5">
      <c r="B78" s="6" t="s">
        <v>8</v>
      </c>
      <c r="C78" s="328"/>
      <c r="D78" s="328"/>
      <c r="E78" s="328"/>
      <c r="F78" s="364"/>
      <c r="G78" s="362"/>
      <c r="H78" s="220">
        <f>F163</f>
        <v>0.095293</v>
      </c>
      <c r="I78" s="360"/>
      <c r="J78" s="360"/>
      <c r="K78" s="360"/>
      <c r="L78" s="362"/>
      <c r="M78" s="362"/>
      <c r="N78" s="33">
        <f>H78+I76+J76+K76</f>
        <v>0.141448</v>
      </c>
      <c r="O78" s="360"/>
      <c r="P78" s="368"/>
      <c r="Q78" s="218">
        <f t="shared" si="3"/>
        <v>0.0284</v>
      </c>
      <c r="R78" s="360"/>
      <c r="S78" s="24">
        <f>O76+P76+Q78+R76</f>
        <v>0.049536</v>
      </c>
    </row>
    <row r="79" spans="2:19" ht="13.5">
      <c r="B79" s="6" t="s">
        <v>9</v>
      </c>
      <c r="C79" s="328"/>
      <c r="D79" s="328"/>
      <c r="E79" s="328"/>
      <c r="F79" s="364"/>
      <c r="G79" s="362"/>
      <c r="H79" s="220">
        <f>F164</f>
        <v>0.095694</v>
      </c>
      <c r="I79" s="360"/>
      <c r="J79" s="360"/>
      <c r="K79" s="360"/>
      <c r="L79" s="362"/>
      <c r="M79" s="362"/>
      <c r="N79" s="33">
        <f>H79+I76+J76+K76</f>
        <v>0.141849</v>
      </c>
      <c r="O79" s="360"/>
      <c r="P79" s="368"/>
      <c r="Q79" s="218">
        <f t="shared" si="3"/>
        <v>0.023200000000000002</v>
      </c>
      <c r="R79" s="360"/>
      <c r="S79" s="24">
        <f>O76+P76+Q79+R76</f>
        <v>0.044336</v>
      </c>
    </row>
    <row r="80" spans="2:19" ht="13.5">
      <c r="B80" s="6" t="s">
        <v>10</v>
      </c>
      <c r="C80" s="328"/>
      <c r="D80" s="328"/>
      <c r="E80" s="328"/>
      <c r="F80" s="364"/>
      <c r="G80" s="362"/>
      <c r="H80" s="220">
        <f>F165</f>
        <v>0.071503</v>
      </c>
      <c r="I80" s="360"/>
      <c r="J80" s="360"/>
      <c r="K80" s="360"/>
      <c r="L80" s="362"/>
      <c r="M80" s="362"/>
      <c r="N80" s="33">
        <f>H80+I76+J76+K76</f>
        <v>0.117658</v>
      </c>
      <c r="O80" s="360"/>
      <c r="P80" s="368"/>
      <c r="Q80" s="218">
        <f t="shared" si="3"/>
        <v>0.016900000000000002</v>
      </c>
      <c r="R80" s="360"/>
      <c r="S80" s="24">
        <f>O76+P76+Q80+R76</f>
        <v>0.038036</v>
      </c>
    </row>
    <row r="81" spans="2:19" ht="13.5">
      <c r="B81" s="6" t="s">
        <v>11</v>
      </c>
      <c r="C81" s="329"/>
      <c r="D81" s="329"/>
      <c r="E81" s="329"/>
      <c r="F81" s="365"/>
      <c r="G81" s="363"/>
      <c r="H81" s="220">
        <f>F166</f>
        <v>0.036219</v>
      </c>
      <c r="I81" s="361"/>
      <c r="J81" s="361"/>
      <c r="K81" s="361"/>
      <c r="L81" s="363"/>
      <c r="M81" s="363"/>
      <c r="N81" s="33">
        <f>H81+I76+J76+K76</f>
        <v>0.08237400000000002</v>
      </c>
      <c r="O81" s="361"/>
      <c r="P81" s="369"/>
      <c r="Q81" s="219">
        <f t="shared" si="3"/>
        <v>0.0077</v>
      </c>
      <c r="R81" s="361"/>
      <c r="S81" s="24">
        <f>O76+P76+Q81+R76</f>
        <v>0.028836000000000004</v>
      </c>
    </row>
    <row r="82" spans="2:19" ht="13.5">
      <c r="B82" s="55" t="s">
        <v>34</v>
      </c>
      <c r="C82" s="48"/>
      <c r="D82" s="52"/>
      <c r="E82" s="48"/>
      <c r="F82" s="49"/>
      <c r="G82" s="70"/>
      <c r="H82" s="50"/>
      <c r="I82" s="53"/>
      <c r="J82" s="50"/>
      <c r="K82" s="50"/>
      <c r="L82" s="50"/>
      <c r="M82" s="50"/>
      <c r="N82" s="49"/>
      <c r="O82" s="49"/>
      <c r="P82" s="50"/>
      <c r="Q82" s="53"/>
      <c r="R82" s="36"/>
      <c r="S82" s="36"/>
    </row>
    <row r="83" spans="2:38" s="9" customFormat="1" ht="13.5">
      <c r="B83" s="56" t="s">
        <v>45</v>
      </c>
      <c r="C83" s="327" t="s">
        <v>29</v>
      </c>
      <c r="D83" s="327" t="s">
        <v>29</v>
      </c>
      <c r="E83" s="335">
        <f>E157</f>
        <v>83.55</v>
      </c>
      <c r="F83" s="356">
        <f>SUM(C83:E85)</f>
        <v>83.55</v>
      </c>
      <c r="G83" s="73">
        <f>F159</f>
        <v>56.99</v>
      </c>
      <c r="H83" s="327" t="s">
        <v>29</v>
      </c>
      <c r="I83" s="327" t="s">
        <v>29</v>
      </c>
      <c r="J83" s="327" t="s">
        <v>29</v>
      </c>
      <c r="K83" s="327" t="s">
        <v>29</v>
      </c>
      <c r="L83" s="358">
        <f>F172</f>
        <v>0</v>
      </c>
      <c r="M83" s="358">
        <f>F173</f>
        <v>0</v>
      </c>
      <c r="N83" s="57">
        <f>G83+L83+M83</f>
        <v>56.99</v>
      </c>
      <c r="O83" s="327" t="s">
        <v>29</v>
      </c>
      <c r="P83" s="327" t="s">
        <v>29</v>
      </c>
      <c r="Q83" s="358">
        <f>D178</f>
        <v>-27.01</v>
      </c>
      <c r="R83" s="327" t="s">
        <v>29</v>
      </c>
      <c r="S83" s="356">
        <f>Q83</f>
        <v>-27.01</v>
      </c>
      <c r="U83" s="51"/>
      <c r="AF83" s="39"/>
      <c r="AG83" s="39"/>
      <c r="AH83" s="39"/>
      <c r="AI83" s="39"/>
      <c r="AJ83" s="39"/>
      <c r="AK83" s="39"/>
      <c r="AL83" s="39"/>
    </row>
    <row r="84" spans="2:19" ht="13.5">
      <c r="B84" s="56" t="s">
        <v>23</v>
      </c>
      <c r="C84" s="328"/>
      <c r="D84" s="328"/>
      <c r="E84" s="335"/>
      <c r="F84" s="356"/>
      <c r="G84" s="73">
        <f>F160</f>
        <v>406.59</v>
      </c>
      <c r="H84" s="328"/>
      <c r="I84" s="328"/>
      <c r="J84" s="328"/>
      <c r="K84" s="328"/>
      <c r="L84" s="358"/>
      <c r="M84" s="358"/>
      <c r="N84" s="57">
        <f>G84+L83+M83</f>
        <v>406.59</v>
      </c>
      <c r="O84" s="328"/>
      <c r="P84" s="328"/>
      <c r="Q84" s="358"/>
      <c r="R84" s="328"/>
      <c r="S84" s="356"/>
    </row>
    <row r="85" spans="2:19" ht="13.5">
      <c r="B85" s="54" t="s">
        <v>24</v>
      </c>
      <c r="C85" s="329"/>
      <c r="D85" s="329"/>
      <c r="E85" s="336"/>
      <c r="F85" s="357"/>
      <c r="G85" s="74">
        <f>F161</f>
        <v>922.65</v>
      </c>
      <c r="H85" s="329"/>
      <c r="I85" s="329"/>
      <c r="J85" s="329"/>
      <c r="K85" s="329"/>
      <c r="L85" s="359"/>
      <c r="M85" s="359"/>
      <c r="N85" s="58">
        <f>G85+L83+M83</f>
        <v>922.65</v>
      </c>
      <c r="O85" s="329"/>
      <c r="P85" s="329"/>
      <c r="Q85" s="359"/>
      <c r="R85" s="329"/>
      <c r="S85" s="357"/>
    </row>
    <row r="86" spans="2:38" s="9" customFormat="1" ht="25.5" customHeight="1">
      <c r="B86" s="112" t="s">
        <v>38</v>
      </c>
      <c r="C86" s="332" t="s">
        <v>43</v>
      </c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4"/>
      <c r="T86" s="113"/>
      <c r="U86" s="113"/>
      <c r="V86" s="113"/>
      <c r="W86" s="113"/>
      <c r="X86" s="113"/>
      <c r="AF86" s="39"/>
      <c r="AG86" s="39"/>
      <c r="AH86" s="39"/>
      <c r="AI86" s="39"/>
      <c r="AJ86" s="39"/>
      <c r="AK86" s="39"/>
      <c r="AL86" s="39"/>
    </row>
    <row r="87" spans="2:19" ht="13.5">
      <c r="B87" s="71"/>
      <c r="C87" s="46"/>
      <c r="D87" s="46"/>
      <c r="E87" s="46"/>
      <c r="F87" s="47"/>
      <c r="G87" s="80"/>
      <c r="H87" s="80"/>
      <c r="I87" s="80"/>
      <c r="J87" s="80"/>
      <c r="K87" s="80"/>
      <c r="L87" s="80"/>
      <c r="M87" s="80"/>
      <c r="N87" s="47"/>
      <c r="O87" s="47"/>
      <c r="P87" s="80"/>
      <c r="Q87" s="80"/>
      <c r="R87" s="9"/>
      <c r="S87" s="9"/>
    </row>
    <row r="88" spans="2:19" ht="13.5"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2:19" ht="24" customHeight="1">
      <c r="B89" s="114" t="s">
        <v>55</v>
      </c>
      <c r="C89" s="12"/>
      <c r="D89" s="12"/>
      <c r="E89" s="1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2:23" ht="15" customHeight="1">
      <c r="B90" s="105" t="s">
        <v>44</v>
      </c>
      <c r="C90" s="12"/>
      <c r="D90" s="12"/>
      <c r="E90" s="12"/>
      <c r="F90" s="340" t="s">
        <v>28</v>
      </c>
      <c r="G90" s="10"/>
      <c r="H90" s="10"/>
      <c r="I90" s="10"/>
      <c r="J90" s="10"/>
      <c r="K90" s="10"/>
      <c r="L90" s="10"/>
      <c r="M90" s="10"/>
      <c r="N90" s="340" t="s">
        <v>47</v>
      </c>
      <c r="O90" s="117"/>
      <c r="P90" s="10"/>
      <c r="Q90" s="10"/>
      <c r="R90" s="10"/>
      <c r="S90" s="340" t="s">
        <v>30</v>
      </c>
      <c r="U90" s="153"/>
      <c r="V90" s="19"/>
      <c r="W90" s="19"/>
    </row>
    <row r="91" spans="2:23" ht="15" customHeight="1">
      <c r="B91" s="115" t="s">
        <v>41</v>
      </c>
      <c r="C91" s="12"/>
      <c r="D91" s="12"/>
      <c r="E91" s="12"/>
      <c r="F91" s="341"/>
      <c r="G91" s="10"/>
      <c r="H91" s="10"/>
      <c r="I91" s="10"/>
      <c r="J91" s="10"/>
      <c r="K91" s="10"/>
      <c r="L91" s="10"/>
      <c r="M91" s="10"/>
      <c r="N91" s="341"/>
      <c r="O91" s="117"/>
      <c r="P91" s="10"/>
      <c r="Q91" s="10"/>
      <c r="R91" s="10"/>
      <c r="S91" s="341"/>
      <c r="U91" s="154"/>
      <c r="V91" s="19"/>
      <c r="W91" s="19"/>
    </row>
    <row r="92" spans="2:23" ht="13.5">
      <c r="B92" s="103" t="s">
        <v>98</v>
      </c>
      <c r="C92" s="107" t="s">
        <v>13</v>
      </c>
      <c r="D92" s="82" t="s">
        <v>14</v>
      </c>
      <c r="E92" s="82" t="s">
        <v>0</v>
      </c>
      <c r="F92" s="343"/>
      <c r="G92" s="111" t="s">
        <v>17</v>
      </c>
      <c r="H92" s="34" t="s">
        <v>18</v>
      </c>
      <c r="I92" s="34" t="s">
        <v>6</v>
      </c>
      <c r="J92" s="34" t="s">
        <v>5</v>
      </c>
      <c r="K92" s="34" t="s">
        <v>1</v>
      </c>
      <c r="L92" s="45" t="s">
        <v>26</v>
      </c>
      <c r="M92" s="108" t="s">
        <v>27</v>
      </c>
      <c r="N92" s="343"/>
      <c r="O92" s="111" t="s">
        <v>3</v>
      </c>
      <c r="P92" s="111" t="s">
        <v>4</v>
      </c>
      <c r="Q92" s="34" t="s">
        <v>2</v>
      </c>
      <c r="R92" s="106" t="s">
        <v>19</v>
      </c>
      <c r="S92" s="343"/>
      <c r="U92" s="65"/>
      <c r="V92" s="19"/>
      <c r="W92" s="19"/>
    </row>
    <row r="93" spans="2:23" ht="13.5">
      <c r="B93" s="16" t="s">
        <v>35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21"/>
      <c r="O93" s="21"/>
      <c r="P93" s="31"/>
      <c r="Q93" s="31"/>
      <c r="R93" s="35"/>
      <c r="S93" s="35"/>
      <c r="U93" s="153"/>
      <c r="V93" s="155"/>
      <c r="W93" s="19"/>
    </row>
    <row r="94" spans="2:23" ht="13.5">
      <c r="B94" s="6" t="s">
        <v>25</v>
      </c>
      <c r="C94" s="328">
        <f>ROUND(B14*C155,6)</f>
        <v>0.123146</v>
      </c>
      <c r="D94" s="328">
        <f>ROUND(B14*C156,6)</f>
        <v>0.028635</v>
      </c>
      <c r="E94" s="328">
        <f>C157</f>
        <v>0.007946</v>
      </c>
      <c r="F94" s="364">
        <f>SUM(C94:E99)</f>
        <v>0.159727</v>
      </c>
      <c r="G94" s="362" t="s">
        <v>29</v>
      </c>
      <c r="H94" s="218">
        <v>0</v>
      </c>
      <c r="I94" s="360">
        <f>ROUND(B14*G169,6)</f>
        <v>0.043274</v>
      </c>
      <c r="J94" s="360">
        <f>C170</f>
        <v>0.001186</v>
      </c>
      <c r="K94" s="360">
        <f>C171</f>
        <v>0.001695</v>
      </c>
      <c r="L94" s="362" t="s">
        <v>29</v>
      </c>
      <c r="M94" s="362" t="s">
        <v>29</v>
      </c>
      <c r="N94" s="33">
        <f>H94+I94+J94+K94</f>
        <v>0.046155</v>
      </c>
      <c r="O94" s="360">
        <f>D175</f>
        <v>0.001336</v>
      </c>
      <c r="P94" s="360">
        <f>C176</f>
        <v>0.017236</v>
      </c>
      <c r="Q94" s="218">
        <f aca="true" t="shared" si="4" ref="Q94:Q99">C177</f>
        <v>0.0027</v>
      </c>
      <c r="R94" s="360">
        <f>C183</f>
        <v>0.0025640000000000003</v>
      </c>
      <c r="S94" s="24">
        <f>O94+P94+Q94+R94</f>
        <v>0.023836000000000003</v>
      </c>
      <c r="U94" s="154"/>
      <c r="V94" s="156"/>
      <c r="W94" s="19"/>
    </row>
    <row r="95" spans="2:23" ht="13.5">
      <c r="B95" s="6" t="s">
        <v>7</v>
      </c>
      <c r="C95" s="328"/>
      <c r="D95" s="328"/>
      <c r="E95" s="328"/>
      <c r="F95" s="364"/>
      <c r="G95" s="362"/>
      <c r="H95" s="218">
        <f>G162</f>
        <v>0.139945</v>
      </c>
      <c r="I95" s="360"/>
      <c r="J95" s="360"/>
      <c r="K95" s="360"/>
      <c r="L95" s="362"/>
      <c r="M95" s="362"/>
      <c r="N95" s="33">
        <f>H95+I94+J94+K94</f>
        <v>0.18610000000000002</v>
      </c>
      <c r="O95" s="360"/>
      <c r="P95" s="360"/>
      <c r="Q95" s="218">
        <f t="shared" si="4"/>
        <v>0.0473</v>
      </c>
      <c r="R95" s="360"/>
      <c r="S95" s="24">
        <f>O94+P94+Q95+R94</f>
        <v>0.068436</v>
      </c>
      <c r="U95" s="154"/>
      <c r="V95" s="156"/>
      <c r="W95" s="19"/>
    </row>
    <row r="96" spans="2:23" ht="13.5">
      <c r="B96" s="6" t="s">
        <v>8</v>
      </c>
      <c r="C96" s="328"/>
      <c r="D96" s="328"/>
      <c r="E96" s="328"/>
      <c r="F96" s="364"/>
      <c r="G96" s="362"/>
      <c r="H96" s="218">
        <f>G163</f>
        <v>0.128088</v>
      </c>
      <c r="I96" s="360"/>
      <c r="J96" s="360"/>
      <c r="K96" s="360"/>
      <c r="L96" s="362"/>
      <c r="M96" s="362"/>
      <c r="N96" s="33">
        <f>H96+I94+J94+K94</f>
        <v>0.174243</v>
      </c>
      <c r="O96" s="360"/>
      <c r="P96" s="360"/>
      <c r="Q96" s="218">
        <f t="shared" si="4"/>
        <v>0.0284</v>
      </c>
      <c r="R96" s="360"/>
      <c r="S96" s="24">
        <f>O94+P94+Q96+R94</f>
        <v>0.049536</v>
      </c>
      <c r="U96" s="154"/>
      <c r="V96" s="156"/>
      <c r="W96" s="19"/>
    </row>
    <row r="97" spans="2:23" ht="13.5">
      <c r="B97" s="6" t="s">
        <v>9</v>
      </c>
      <c r="C97" s="328"/>
      <c r="D97" s="328"/>
      <c r="E97" s="328"/>
      <c r="F97" s="364"/>
      <c r="G97" s="362"/>
      <c r="H97" s="218">
        <f>G164</f>
        <v>0.128627</v>
      </c>
      <c r="I97" s="360"/>
      <c r="J97" s="360"/>
      <c r="K97" s="360"/>
      <c r="L97" s="362"/>
      <c r="M97" s="362"/>
      <c r="N97" s="33">
        <f>H97+I94+J94+K94</f>
        <v>0.174782</v>
      </c>
      <c r="O97" s="360"/>
      <c r="P97" s="360"/>
      <c r="Q97" s="218">
        <f t="shared" si="4"/>
        <v>0.023200000000000002</v>
      </c>
      <c r="R97" s="360"/>
      <c r="S97" s="24">
        <f>O94+P94+Q97+R94</f>
        <v>0.044336</v>
      </c>
      <c r="U97" s="154"/>
      <c r="V97" s="156"/>
      <c r="W97" s="19"/>
    </row>
    <row r="98" spans="2:23" ht="13.5">
      <c r="B98" s="6" t="s">
        <v>10</v>
      </c>
      <c r="C98" s="328"/>
      <c r="D98" s="328"/>
      <c r="E98" s="328"/>
      <c r="F98" s="364"/>
      <c r="G98" s="362"/>
      <c r="H98" s="218">
        <f>G165</f>
        <v>0.096111</v>
      </c>
      <c r="I98" s="360"/>
      <c r="J98" s="360"/>
      <c r="K98" s="360"/>
      <c r="L98" s="362"/>
      <c r="M98" s="362"/>
      <c r="N98" s="33">
        <f>H98+I94+J94+K94</f>
        <v>0.142266</v>
      </c>
      <c r="O98" s="360"/>
      <c r="P98" s="360"/>
      <c r="Q98" s="218">
        <f t="shared" si="4"/>
        <v>0.016900000000000002</v>
      </c>
      <c r="R98" s="360"/>
      <c r="S98" s="24">
        <f>O94+P94+Q98+R94</f>
        <v>0.038036</v>
      </c>
      <c r="U98" s="154"/>
      <c r="V98" s="156"/>
      <c r="W98" s="19"/>
    </row>
    <row r="99" spans="2:23" ht="13.5">
      <c r="B99" s="6" t="s">
        <v>11</v>
      </c>
      <c r="C99" s="329"/>
      <c r="D99" s="329"/>
      <c r="E99" s="329"/>
      <c r="F99" s="365"/>
      <c r="G99" s="363"/>
      <c r="H99" s="218">
        <f>G166</f>
        <v>0.048684</v>
      </c>
      <c r="I99" s="361"/>
      <c r="J99" s="361"/>
      <c r="K99" s="361"/>
      <c r="L99" s="363"/>
      <c r="M99" s="363"/>
      <c r="N99" s="33">
        <f>H99+I94+J94+K94</f>
        <v>0.094839</v>
      </c>
      <c r="O99" s="361"/>
      <c r="P99" s="361"/>
      <c r="Q99" s="218">
        <f t="shared" si="4"/>
        <v>0.0077</v>
      </c>
      <c r="R99" s="361"/>
      <c r="S99" s="24">
        <f>O94+P94+Q99+R94</f>
        <v>0.028836000000000004</v>
      </c>
      <c r="U99" s="157"/>
      <c r="V99" s="158"/>
      <c r="W99" s="19"/>
    </row>
    <row r="100" spans="2:23" ht="13.5">
      <c r="B100" s="55" t="s">
        <v>34</v>
      </c>
      <c r="C100" s="48"/>
      <c r="D100" s="52"/>
      <c r="E100" s="48"/>
      <c r="F100" s="49"/>
      <c r="G100" s="70"/>
      <c r="H100" s="50"/>
      <c r="I100" s="53"/>
      <c r="J100" s="50"/>
      <c r="K100" s="50"/>
      <c r="L100" s="50"/>
      <c r="M100" s="50"/>
      <c r="N100" s="49"/>
      <c r="O100" s="49"/>
      <c r="P100" s="50"/>
      <c r="Q100" s="53"/>
      <c r="R100" s="36"/>
      <c r="S100" s="36"/>
      <c r="U100" s="65"/>
      <c r="V100" s="19"/>
      <c r="W100" s="19"/>
    </row>
    <row r="101" spans="2:38" s="9" customFormat="1" ht="13.5">
      <c r="B101" s="56" t="s">
        <v>45</v>
      </c>
      <c r="C101" s="327" t="s">
        <v>29</v>
      </c>
      <c r="D101" s="327" t="s">
        <v>29</v>
      </c>
      <c r="E101" s="335">
        <f>E157</f>
        <v>83.55</v>
      </c>
      <c r="F101" s="356">
        <f>SUM(C101:E103)</f>
        <v>83.55</v>
      </c>
      <c r="G101" s="73">
        <f>G159</f>
        <v>73.02000000000001</v>
      </c>
      <c r="H101" s="327" t="s">
        <v>29</v>
      </c>
      <c r="I101" s="327" t="s">
        <v>29</v>
      </c>
      <c r="J101" s="327" t="s">
        <v>29</v>
      </c>
      <c r="K101" s="327" t="s">
        <v>29</v>
      </c>
      <c r="L101" s="358">
        <f>G172</f>
        <v>0</v>
      </c>
      <c r="M101" s="358">
        <f>G173</f>
        <v>0</v>
      </c>
      <c r="N101" s="57">
        <f>G101+L101+M101</f>
        <v>73.02000000000001</v>
      </c>
      <c r="O101" s="327" t="s">
        <v>29</v>
      </c>
      <c r="P101" s="327" t="s">
        <v>29</v>
      </c>
      <c r="Q101" s="358">
        <f>D178</f>
        <v>-27.01</v>
      </c>
      <c r="R101" s="327" t="s">
        <v>29</v>
      </c>
      <c r="S101" s="356">
        <f>Q101</f>
        <v>-27.01</v>
      </c>
      <c r="U101" s="159"/>
      <c r="V101" s="160"/>
      <c r="W101" s="19"/>
      <c r="AF101" s="39"/>
      <c r="AG101" s="39"/>
      <c r="AH101" s="39"/>
      <c r="AI101" s="39"/>
      <c r="AJ101" s="39"/>
      <c r="AK101" s="39"/>
      <c r="AL101" s="39"/>
    </row>
    <row r="102" spans="2:23" ht="13.5">
      <c r="B102" s="56" t="s">
        <v>23</v>
      </c>
      <c r="C102" s="328"/>
      <c r="D102" s="328"/>
      <c r="E102" s="335"/>
      <c r="F102" s="356"/>
      <c r="G102" s="73">
        <f>G160</f>
        <v>545.0000000000001</v>
      </c>
      <c r="H102" s="328"/>
      <c r="I102" s="328"/>
      <c r="J102" s="328"/>
      <c r="K102" s="328"/>
      <c r="L102" s="358"/>
      <c r="M102" s="358"/>
      <c r="N102" s="57">
        <f>G102+L101+M101</f>
        <v>545.0000000000001</v>
      </c>
      <c r="O102" s="328"/>
      <c r="P102" s="328"/>
      <c r="Q102" s="358"/>
      <c r="R102" s="328"/>
      <c r="S102" s="356"/>
      <c r="U102" s="159"/>
      <c r="V102" s="160"/>
      <c r="W102" s="19"/>
    </row>
    <row r="103" spans="2:23" ht="13.5">
      <c r="B103" s="54" t="s">
        <v>24</v>
      </c>
      <c r="C103" s="329"/>
      <c r="D103" s="329"/>
      <c r="E103" s="336"/>
      <c r="F103" s="357"/>
      <c r="G103" s="74">
        <f>G161</f>
        <v>1189.03</v>
      </c>
      <c r="H103" s="329"/>
      <c r="I103" s="329"/>
      <c r="J103" s="329"/>
      <c r="K103" s="329"/>
      <c r="L103" s="359"/>
      <c r="M103" s="359"/>
      <c r="N103" s="58">
        <f>G103+L101+M101</f>
        <v>1189.03</v>
      </c>
      <c r="O103" s="329"/>
      <c r="P103" s="329"/>
      <c r="Q103" s="359"/>
      <c r="R103" s="329"/>
      <c r="S103" s="357"/>
      <c r="U103" s="159"/>
      <c r="V103" s="160"/>
      <c r="W103" s="19"/>
    </row>
    <row r="104" spans="2:38" s="9" customFormat="1" ht="25.5" customHeight="1">
      <c r="B104" s="112" t="s">
        <v>38</v>
      </c>
      <c r="C104" s="332" t="s">
        <v>43</v>
      </c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4"/>
      <c r="T104" s="113"/>
      <c r="U104" s="113"/>
      <c r="V104" s="113"/>
      <c r="W104" s="113"/>
      <c r="X104" s="113"/>
      <c r="AF104" s="39"/>
      <c r="AG104" s="39"/>
      <c r="AH104" s="39"/>
      <c r="AI104" s="39"/>
      <c r="AJ104" s="39"/>
      <c r="AK104" s="39"/>
      <c r="AL104" s="39"/>
    </row>
    <row r="105" spans="2:19" ht="13.5">
      <c r="B105" s="71"/>
      <c r="C105" s="46"/>
      <c r="D105" s="46"/>
      <c r="E105" s="46"/>
      <c r="F105" s="47"/>
      <c r="G105" s="80"/>
      <c r="H105" s="80"/>
      <c r="I105" s="80"/>
      <c r="J105" s="80"/>
      <c r="K105" s="80"/>
      <c r="L105" s="80"/>
      <c r="M105" s="80"/>
      <c r="N105" s="47"/>
      <c r="O105" s="47"/>
      <c r="P105" s="80"/>
      <c r="Q105" s="80"/>
      <c r="R105" s="9"/>
      <c r="S105" s="9"/>
    </row>
    <row r="106" spans="2:19" ht="13.5"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2:19" ht="24" customHeight="1">
      <c r="B107" s="114" t="s">
        <v>56</v>
      </c>
      <c r="C107" s="12"/>
      <c r="D107" s="12"/>
      <c r="E107" s="1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2:19" ht="15" customHeight="1">
      <c r="B108" s="105" t="s">
        <v>44</v>
      </c>
      <c r="C108" s="12"/>
      <c r="D108" s="12"/>
      <c r="E108" s="12"/>
      <c r="F108" s="340" t="s">
        <v>28</v>
      </c>
      <c r="G108" s="10"/>
      <c r="H108" s="10"/>
      <c r="I108" s="10"/>
      <c r="J108" s="10"/>
      <c r="K108" s="10"/>
      <c r="L108" s="10"/>
      <c r="M108" s="10"/>
      <c r="N108" s="340" t="s">
        <v>47</v>
      </c>
      <c r="O108" s="117"/>
      <c r="P108" s="10"/>
      <c r="Q108" s="10"/>
      <c r="R108" s="10"/>
      <c r="S108" s="340" t="s">
        <v>30</v>
      </c>
    </row>
    <row r="109" spans="2:19" ht="15" customHeight="1">
      <c r="B109" s="115" t="s">
        <v>42</v>
      </c>
      <c r="C109" s="12"/>
      <c r="D109" s="12"/>
      <c r="E109" s="12"/>
      <c r="F109" s="341"/>
      <c r="G109" s="10"/>
      <c r="H109" s="10"/>
      <c r="I109" s="10"/>
      <c r="J109" s="10"/>
      <c r="K109" s="10"/>
      <c r="L109" s="10"/>
      <c r="M109" s="10"/>
      <c r="N109" s="341"/>
      <c r="O109" s="117"/>
      <c r="P109" s="10"/>
      <c r="Q109" s="10"/>
      <c r="R109" s="10"/>
      <c r="S109" s="341"/>
    </row>
    <row r="110" spans="2:19" ht="13.5">
      <c r="B110" s="103" t="s">
        <v>98</v>
      </c>
      <c r="C110" s="82" t="s">
        <v>13</v>
      </c>
      <c r="D110" s="82" t="s">
        <v>14</v>
      </c>
      <c r="E110" s="82" t="s">
        <v>0</v>
      </c>
      <c r="F110" s="343"/>
      <c r="G110" s="111" t="s">
        <v>17</v>
      </c>
      <c r="H110" s="34" t="s">
        <v>18</v>
      </c>
      <c r="I110" s="34" t="s">
        <v>6</v>
      </c>
      <c r="J110" s="34" t="s">
        <v>5</v>
      </c>
      <c r="K110" s="34" t="s">
        <v>1</v>
      </c>
      <c r="L110" s="45" t="s">
        <v>26</v>
      </c>
      <c r="M110" s="108" t="s">
        <v>27</v>
      </c>
      <c r="N110" s="343"/>
      <c r="O110" s="34" t="s">
        <v>3</v>
      </c>
      <c r="P110" s="111" t="s">
        <v>4</v>
      </c>
      <c r="Q110" s="34" t="s">
        <v>2</v>
      </c>
      <c r="R110" s="106" t="s">
        <v>19</v>
      </c>
      <c r="S110" s="343"/>
    </row>
    <row r="111" spans="2:19" ht="13.5">
      <c r="B111" s="16" t="s">
        <v>35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31"/>
      <c r="N111" s="21"/>
      <c r="O111" s="21"/>
      <c r="P111" s="30"/>
      <c r="Q111" s="31"/>
      <c r="R111" s="36"/>
      <c r="S111" s="36"/>
    </row>
    <row r="112" spans="2:19" ht="13.5">
      <c r="B112" s="6" t="s">
        <v>25</v>
      </c>
      <c r="C112" s="328">
        <f>ROUND(B14*C155,6)</f>
        <v>0.123146</v>
      </c>
      <c r="D112" s="328">
        <f>ROUND(B14*C156,6)</f>
        <v>0.028635</v>
      </c>
      <c r="E112" s="328">
        <f>C157</f>
        <v>0.007946</v>
      </c>
      <c r="F112" s="364">
        <f>SUM(C112:E117)</f>
        <v>0.159727</v>
      </c>
      <c r="G112" s="362" t="s">
        <v>29</v>
      </c>
      <c r="H112" s="220">
        <v>0</v>
      </c>
      <c r="I112" s="360">
        <f>ROUND(B14*H169,6)</f>
        <v>0.043274</v>
      </c>
      <c r="J112" s="360">
        <f>C170</f>
        <v>0.001186</v>
      </c>
      <c r="K112" s="360">
        <f>C171</f>
        <v>0.001695</v>
      </c>
      <c r="L112" s="362" t="s">
        <v>29</v>
      </c>
      <c r="M112" s="362" t="s">
        <v>29</v>
      </c>
      <c r="N112" s="33">
        <f>H112+I112+J112+K112</f>
        <v>0.046155</v>
      </c>
      <c r="O112" s="360">
        <f>D175</f>
        <v>0.001336</v>
      </c>
      <c r="P112" s="368">
        <f>C176</f>
        <v>0.017236</v>
      </c>
      <c r="Q112" s="218">
        <f aca="true" t="shared" si="5" ref="Q112:Q117">C177</f>
        <v>0.0027</v>
      </c>
      <c r="R112" s="360">
        <f>C183</f>
        <v>0.0025640000000000003</v>
      </c>
      <c r="S112" s="33">
        <f>O112+P112+Q112+R112</f>
        <v>0.023836000000000003</v>
      </c>
    </row>
    <row r="113" spans="2:19" ht="13.5">
      <c r="B113" s="6" t="s">
        <v>7</v>
      </c>
      <c r="C113" s="328"/>
      <c r="D113" s="328"/>
      <c r="E113" s="328"/>
      <c r="F113" s="364"/>
      <c r="G113" s="362"/>
      <c r="H113" s="220">
        <f>H162</f>
        <v>0.187412</v>
      </c>
      <c r="I113" s="360"/>
      <c r="J113" s="360"/>
      <c r="K113" s="360"/>
      <c r="L113" s="362"/>
      <c r="M113" s="362"/>
      <c r="N113" s="33">
        <f>H113+I112+J112+K112</f>
        <v>0.233567</v>
      </c>
      <c r="O113" s="360"/>
      <c r="P113" s="368"/>
      <c r="Q113" s="218">
        <f t="shared" si="5"/>
        <v>0.0473</v>
      </c>
      <c r="R113" s="360"/>
      <c r="S113" s="33">
        <f>O112+P112+Q113+R112</f>
        <v>0.068436</v>
      </c>
    </row>
    <row r="114" spans="2:19" ht="13.5">
      <c r="B114" s="6" t="s">
        <v>8</v>
      </c>
      <c r="C114" s="328"/>
      <c r="D114" s="328"/>
      <c r="E114" s="328"/>
      <c r="F114" s="364"/>
      <c r="G114" s="362"/>
      <c r="H114" s="220">
        <f>H163</f>
        <v>0.171533</v>
      </c>
      <c r="I114" s="360"/>
      <c r="J114" s="360"/>
      <c r="K114" s="360"/>
      <c r="L114" s="362"/>
      <c r="M114" s="362"/>
      <c r="N114" s="33">
        <f>H114+I112+J112+K112</f>
        <v>0.217688</v>
      </c>
      <c r="O114" s="360"/>
      <c r="P114" s="368"/>
      <c r="Q114" s="218">
        <f t="shared" si="5"/>
        <v>0.0284</v>
      </c>
      <c r="R114" s="360"/>
      <c r="S114" s="33">
        <f>O112+P112+Q114+R112</f>
        <v>0.049536</v>
      </c>
    </row>
    <row r="115" spans="2:19" ht="13.5">
      <c r="B115" s="6" t="s">
        <v>9</v>
      </c>
      <c r="C115" s="328"/>
      <c r="D115" s="328"/>
      <c r="E115" s="328"/>
      <c r="F115" s="364"/>
      <c r="G115" s="362"/>
      <c r="H115" s="220">
        <f>H164</f>
        <v>0.172255</v>
      </c>
      <c r="I115" s="360"/>
      <c r="J115" s="360"/>
      <c r="K115" s="360"/>
      <c r="L115" s="362"/>
      <c r="M115" s="362"/>
      <c r="N115" s="33">
        <f>H115+I112+J112+K112</f>
        <v>0.21841</v>
      </c>
      <c r="O115" s="360"/>
      <c r="P115" s="368"/>
      <c r="Q115" s="218">
        <f t="shared" si="5"/>
        <v>0.023200000000000002</v>
      </c>
      <c r="R115" s="360"/>
      <c r="S115" s="33">
        <f>O112+P112+Q115+R112</f>
        <v>0.044336</v>
      </c>
    </row>
    <row r="116" spans="2:19" ht="13.5">
      <c r="B116" s="6" t="s">
        <v>10</v>
      </c>
      <c r="C116" s="328"/>
      <c r="D116" s="328"/>
      <c r="E116" s="328"/>
      <c r="F116" s="364"/>
      <c r="G116" s="362"/>
      <c r="H116" s="220">
        <f>H165</f>
        <v>0.12871</v>
      </c>
      <c r="I116" s="360"/>
      <c r="J116" s="360"/>
      <c r="K116" s="360"/>
      <c r="L116" s="362"/>
      <c r="M116" s="362"/>
      <c r="N116" s="33">
        <f>H116+I112+J112+K112</f>
        <v>0.174865</v>
      </c>
      <c r="O116" s="360"/>
      <c r="P116" s="368"/>
      <c r="Q116" s="218">
        <f t="shared" si="5"/>
        <v>0.016900000000000002</v>
      </c>
      <c r="R116" s="360"/>
      <c r="S116" s="33">
        <f>O112+P112+Q116+R112</f>
        <v>0.038036</v>
      </c>
    </row>
    <row r="117" spans="2:19" ht="13.5">
      <c r="B117" s="6" t="s">
        <v>11</v>
      </c>
      <c r="C117" s="329"/>
      <c r="D117" s="329"/>
      <c r="E117" s="329"/>
      <c r="F117" s="365"/>
      <c r="G117" s="363"/>
      <c r="H117" s="220">
        <f>H166</f>
        <v>0.065197</v>
      </c>
      <c r="I117" s="361"/>
      <c r="J117" s="361"/>
      <c r="K117" s="361"/>
      <c r="L117" s="363"/>
      <c r="M117" s="363"/>
      <c r="N117" s="33">
        <f>H117+I112+J112+K112</f>
        <v>0.11135200000000002</v>
      </c>
      <c r="O117" s="361"/>
      <c r="P117" s="369"/>
      <c r="Q117" s="219">
        <f t="shared" si="5"/>
        <v>0.0077</v>
      </c>
      <c r="R117" s="361"/>
      <c r="S117" s="33">
        <f>O112+P112+Q117+R112</f>
        <v>0.028836000000000004</v>
      </c>
    </row>
    <row r="118" spans="2:19" ht="13.5">
      <c r="B118" s="55" t="s">
        <v>34</v>
      </c>
      <c r="C118" s="48"/>
      <c r="D118" s="72"/>
      <c r="E118" s="48"/>
      <c r="F118" s="75"/>
      <c r="G118" s="50"/>
      <c r="H118" s="53"/>
      <c r="I118" s="50"/>
      <c r="J118" s="50"/>
      <c r="K118" s="53"/>
      <c r="L118" s="50"/>
      <c r="M118" s="53"/>
      <c r="N118" s="49"/>
      <c r="O118" s="49"/>
      <c r="P118" s="53"/>
      <c r="Q118" s="50"/>
      <c r="R118" s="36"/>
      <c r="S118" s="36"/>
    </row>
    <row r="119" spans="2:38" s="9" customFormat="1" ht="13.5">
      <c r="B119" s="56" t="s">
        <v>45</v>
      </c>
      <c r="C119" s="327" t="s">
        <v>29</v>
      </c>
      <c r="D119" s="327" t="s">
        <v>29</v>
      </c>
      <c r="E119" s="335">
        <f>E157</f>
        <v>83.55</v>
      </c>
      <c r="F119" s="356">
        <f>SUM(C119:E121)</f>
        <v>83.55</v>
      </c>
      <c r="G119" s="216">
        <f>H159</f>
        <v>79.24000000000001</v>
      </c>
      <c r="H119" s="327" t="s">
        <v>29</v>
      </c>
      <c r="I119" s="327" t="s">
        <v>29</v>
      </c>
      <c r="J119" s="327" t="s">
        <v>29</v>
      </c>
      <c r="K119" s="327" t="s">
        <v>29</v>
      </c>
      <c r="L119" s="358">
        <f>H172</f>
        <v>0</v>
      </c>
      <c r="M119" s="358">
        <f>H173</f>
        <v>0</v>
      </c>
      <c r="N119" s="57">
        <f>G119+L119+M119</f>
        <v>79.24000000000001</v>
      </c>
      <c r="O119" s="346" t="s">
        <v>29</v>
      </c>
      <c r="P119" s="346" t="s">
        <v>29</v>
      </c>
      <c r="Q119" s="358">
        <f>D178</f>
        <v>-27.01</v>
      </c>
      <c r="R119" s="327" t="s">
        <v>29</v>
      </c>
      <c r="S119" s="356">
        <f>Q119</f>
        <v>-27.01</v>
      </c>
      <c r="U119" s="51"/>
      <c r="AF119" s="39"/>
      <c r="AG119" s="39"/>
      <c r="AH119" s="39"/>
      <c r="AI119" s="39"/>
      <c r="AJ119" s="39"/>
      <c r="AK119" s="39"/>
      <c r="AL119" s="39"/>
    </row>
    <row r="120" spans="2:19" ht="13.5">
      <c r="B120" s="56" t="s">
        <v>23</v>
      </c>
      <c r="C120" s="328"/>
      <c r="D120" s="328"/>
      <c r="E120" s="335"/>
      <c r="F120" s="356"/>
      <c r="G120" s="216">
        <f>H160</f>
        <v>540.11</v>
      </c>
      <c r="H120" s="328"/>
      <c r="I120" s="328"/>
      <c r="J120" s="328"/>
      <c r="K120" s="328"/>
      <c r="L120" s="358"/>
      <c r="M120" s="358"/>
      <c r="N120" s="57">
        <f>G120+L119+M119</f>
        <v>540.11</v>
      </c>
      <c r="O120" s="347"/>
      <c r="P120" s="347"/>
      <c r="Q120" s="358"/>
      <c r="R120" s="328"/>
      <c r="S120" s="356"/>
    </row>
    <row r="121" spans="2:19" ht="13.5">
      <c r="B121" s="54" t="s">
        <v>24</v>
      </c>
      <c r="C121" s="329"/>
      <c r="D121" s="329"/>
      <c r="E121" s="336"/>
      <c r="F121" s="357"/>
      <c r="G121" s="217">
        <f>H161</f>
        <v>1342.4199999999998</v>
      </c>
      <c r="H121" s="329"/>
      <c r="I121" s="329"/>
      <c r="J121" s="329"/>
      <c r="K121" s="329"/>
      <c r="L121" s="359"/>
      <c r="M121" s="359"/>
      <c r="N121" s="58">
        <f>G121+L119+M119</f>
        <v>1342.4199999999998</v>
      </c>
      <c r="O121" s="348"/>
      <c r="P121" s="348"/>
      <c r="Q121" s="359"/>
      <c r="R121" s="329"/>
      <c r="S121" s="357"/>
    </row>
    <row r="122" spans="2:38" s="9" customFormat="1" ht="25.5" customHeight="1">
      <c r="B122" s="112" t="s">
        <v>38</v>
      </c>
      <c r="C122" s="332" t="s">
        <v>43</v>
      </c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34"/>
      <c r="T122" s="113"/>
      <c r="U122" s="113"/>
      <c r="V122" s="113"/>
      <c r="W122" s="113"/>
      <c r="X122" s="113"/>
      <c r="AF122" s="39"/>
      <c r="AG122" s="39"/>
      <c r="AH122" s="39"/>
      <c r="AI122" s="39"/>
      <c r="AJ122" s="39"/>
      <c r="AK122" s="39"/>
      <c r="AL122" s="39"/>
    </row>
    <row r="123" spans="2:19" ht="13.5">
      <c r="B123" s="71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</row>
    <row r="124" spans="6:19" ht="13.5"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</row>
    <row r="125" spans="6:19" ht="13.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6:19" ht="13.5"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</row>
    <row r="127" spans="6:19" ht="13.5">
      <c r="F127" s="7"/>
      <c r="G127" s="7"/>
      <c r="H127" s="7"/>
      <c r="I127" s="7"/>
      <c r="J127" s="7"/>
      <c r="K127" s="7"/>
      <c r="L127" s="7"/>
      <c r="M127" s="7"/>
      <c r="N127" s="8"/>
      <c r="O127" s="8"/>
      <c r="P127" s="7"/>
      <c r="Q127" s="7"/>
      <c r="R127" s="7"/>
      <c r="S127" s="7"/>
    </row>
    <row r="128" spans="6:19" ht="13.5">
      <c r="F128" s="7"/>
      <c r="G128" s="7"/>
      <c r="H128" s="7"/>
      <c r="I128" s="7"/>
      <c r="J128" s="7"/>
      <c r="K128" s="7"/>
      <c r="L128" s="7"/>
      <c r="M128" s="7"/>
      <c r="N128" s="8"/>
      <c r="O128" s="8"/>
      <c r="P128" s="7"/>
      <c r="Q128" s="7"/>
      <c r="R128" s="7"/>
      <c r="S128" s="7"/>
    </row>
    <row r="129" spans="6:38" ht="13.5">
      <c r="F129" s="7"/>
      <c r="G129" s="7"/>
      <c r="H129" s="7"/>
      <c r="I129" s="7"/>
      <c r="J129" s="7"/>
      <c r="K129" s="7"/>
      <c r="L129" s="7"/>
      <c r="M129" s="7"/>
      <c r="N129" s="8"/>
      <c r="O129" s="8"/>
      <c r="P129" s="7"/>
      <c r="Q129" s="7"/>
      <c r="R129" s="7"/>
      <c r="S129" s="7"/>
      <c r="T129" s="1"/>
      <c r="U129" s="9"/>
      <c r="AF129" s="1"/>
      <c r="AG129" s="1"/>
      <c r="AH129" s="1"/>
      <c r="AI129" s="1"/>
      <c r="AJ129" s="1"/>
      <c r="AK129" s="1"/>
      <c r="AL129" s="1"/>
    </row>
    <row r="130" spans="6:38" ht="13.5">
      <c r="F130" s="7"/>
      <c r="G130" s="7"/>
      <c r="H130" s="7"/>
      <c r="I130" s="7"/>
      <c r="J130" s="7"/>
      <c r="K130" s="7"/>
      <c r="L130" s="7"/>
      <c r="M130" s="7"/>
      <c r="N130" s="8"/>
      <c r="O130" s="8"/>
      <c r="P130" s="7"/>
      <c r="Q130" s="7"/>
      <c r="R130" s="7"/>
      <c r="S130" s="7"/>
      <c r="T130" s="1"/>
      <c r="U130" s="9"/>
      <c r="AF130" s="1"/>
      <c r="AG130" s="1"/>
      <c r="AH130" s="1"/>
      <c r="AI130" s="1"/>
      <c r="AJ130" s="1"/>
      <c r="AK130" s="1"/>
      <c r="AL130" s="1"/>
    </row>
    <row r="131" spans="6:38" ht="13.5">
      <c r="F131" s="7"/>
      <c r="G131" s="7"/>
      <c r="H131" s="7"/>
      <c r="I131" s="7"/>
      <c r="J131" s="7"/>
      <c r="K131" s="7"/>
      <c r="L131" s="7"/>
      <c r="M131" s="7"/>
      <c r="N131" s="8"/>
      <c r="O131" s="8"/>
      <c r="P131" s="7"/>
      <c r="Q131" s="7"/>
      <c r="R131" s="7"/>
      <c r="S131" s="7"/>
      <c r="T131" s="1"/>
      <c r="U131" s="9"/>
      <c r="AF131" s="1"/>
      <c r="AG131" s="1"/>
      <c r="AH131" s="1"/>
      <c r="AI131" s="1"/>
      <c r="AJ131" s="1"/>
      <c r="AK131" s="1"/>
      <c r="AL131" s="1"/>
    </row>
    <row r="132" spans="6:38" ht="13.5">
      <c r="F132" s="7"/>
      <c r="G132" s="7"/>
      <c r="H132" s="7"/>
      <c r="I132" s="7"/>
      <c r="J132" s="7"/>
      <c r="K132" s="7"/>
      <c r="L132" s="7"/>
      <c r="M132" s="7"/>
      <c r="N132" s="8"/>
      <c r="O132" s="8"/>
      <c r="P132" s="7"/>
      <c r="Q132" s="7"/>
      <c r="R132" s="7"/>
      <c r="S132" s="7"/>
      <c r="T132" s="1"/>
      <c r="U132" s="9"/>
      <c r="AF132" s="1"/>
      <c r="AG132" s="1"/>
      <c r="AH132" s="1"/>
      <c r="AI132" s="1"/>
      <c r="AJ132" s="1"/>
      <c r="AK132" s="1"/>
      <c r="AL132" s="1"/>
    </row>
    <row r="133" spans="6:38" ht="13.5"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2"/>
      <c r="Q133" s="2"/>
      <c r="R133" s="2"/>
      <c r="S133" s="2"/>
      <c r="T133" s="1"/>
      <c r="U133" s="9"/>
      <c r="AF133" s="1"/>
      <c r="AG133" s="1"/>
      <c r="AH133" s="1"/>
      <c r="AI133" s="1"/>
      <c r="AJ133" s="1"/>
      <c r="AK133" s="1"/>
      <c r="AL133" s="1"/>
    </row>
    <row r="150" spans="2:38" ht="13.5">
      <c r="B150" s="68"/>
      <c r="T150" s="1"/>
      <c r="U150" s="9"/>
      <c r="AF150" s="1"/>
      <c r="AG150" s="1"/>
      <c r="AH150" s="1"/>
      <c r="AI150" s="1"/>
      <c r="AJ150" s="1"/>
      <c r="AK150" s="1"/>
      <c r="AL150" s="1"/>
    </row>
    <row r="151" spans="2:38" ht="13.5">
      <c r="B151" s="68"/>
      <c r="T151" s="1"/>
      <c r="U151" s="9"/>
      <c r="AF151" s="1"/>
      <c r="AG151" s="1"/>
      <c r="AH151" s="1"/>
      <c r="AI151" s="1"/>
      <c r="AJ151" s="1"/>
      <c r="AK151" s="1"/>
      <c r="AL151" s="1"/>
    </row>
    <row r="152" spans="2:38" ht="13.5">
      <c r="B152" s="68"/>
      <c r="T152" s="1"/>
      <c r="U152" s="9"/>
      <c r="AF152" s="1"/>
      <c r="AG152" s="1"/>
      <c r="AH152" s="1"/>
      <c r="AI152" s="1"/>
      <c r="AJ152" s="1"/>
      <c r="AK152" s="1"/>
      <c r="AL152" s="1"/>
    </row>
    <row r="153" spans="2:38" ht="13.5">
      <c r="B153" s="68"/>
      <c r="T153" s="1"/>
      <c r="U153" s="9"/>
      <c r="AF153" s="1"/>
      <c r="AG153" s="1"/>
      <c r="AH153" s="1"/>
      <c r="AI153" s="1"/>
      <c r="AJ153" s="1"/>
      <c r="AK153" s="1"/>
      <c r="AL153" s="1"/>
    </row>
    <row r="154" spans="2:38" ht="13.5">
      <c r="B154" s="68"/>
      <c r="T154" s="1"/>
      <c r="U154" s="9"/>
      <c r="AF154" s="1"/>
      <c r="AG154" s="1"/>
      <c r="AH154" s="1"/>
      <c r="AI154" s="1"/>
      <c r="AJ154" s="1"/>
      <c r="AK154" s="1"/>
      <c r="AL154" s="1"/>
    </row>
    <row r="155" spans="2:38" ht="12.75" customHeight="1">
      <c r="B155" s="228" t="s">
        <v>13</v>
      </c>
      <c r="C155" s="229">
        <v>3.196926</v>
      </c>
      <c r="D155" s="37"/>
      <c r="E155" s="37"/>
      <c r="T155" s="1"/>
      <c r="U155" s="9"/>
      <c r="AF155" s="1"/>
      <c r="AG155" s="1"/>
      <c r="AH155" s="1"/>
      <c r="AI155" s="1"/>
      <c r="AJ155" s="1"/>
      <c r="AK155" s="1"/>
      <c r="AL155" s="1"/>
    </row>
    <row r="156" spans="2:38" ht="12.75" customHeight="1">
      <c r="B156" s="228" t="s">
        <v>14</v>
      </c>
      <c r="C156" s="229">
        <v>0.743381</v>
      </c>
      <c r="D156" s="37"/>
      <c r="E156" s="37"/>
      <c r="T156" s="1"/>
      <c r="U156" s="9"/>
      <c r="AF156" s="1"/>
      <c r="AG156" s="1"/>
      <c r="AH156" s="1"/>
      <c r="AI156" s="1"/>
      <c r="AJ156" s="1"/>
      <c r="AK156" s="1"/>
      <c r="AL156" s="1"/>
    </row>
    <row r="157" spans="2:38" ht="12.75" customHeight="1">
      <c r="B157" s="230" t="s">
        <v>0</v>
      </c>
      <c r="C157" s="231">
        <v>0.007946</v>
      </c>
      <c r="D157" s="232">
        <v>63.61</v>
      </c>
      <c r="E157" s="232">
        <v>83.55</v>
      </c>
      <c r="T157" s="1"/>
      <c r="U157" s="9"/>
      <c r="AF157" s="1"/>
      <c r="AG157" s="1"/>
      <c r="AH157" s="1"/>
      <c r="AI157" s="1"/>
      <c r="AJ157" s="1"/>
      <c r="AK157" s="1"/>
      <c r="AL157" s="1"/>
    </row>
    <row r="158" spans="2:38" ht="12.75" customHeight="1">
      <c r="B158" s="68"/>
      <c r="T158" s="1"/>
      <c r="U158" s="9"/>
      <c r="AF158" s="1"/>
      <c r="AG158" s="1"/>
      <c r="AH158" s="1"/>
      <c r="AI158" s="1"/>
      <c r="AJ158" s="1"/>
      <c r="AK158" s="1"/>
      <c r="AL158" s="1"/>
    </row>
    <row r="159" spans="2:38" ht="12.75" customHeight="1">
      <c r="B159" s="230" t="s">
        <v>17</v>
      </c>
      <c r="C159" s="232">
        <v>65.83</v>
      </c>
      <c r="D159" s="232">
        <v>55.75</v>
      </c>
      <c r="E159" s="232">
        <v>62.31</v>
      </c>
      <c r="F159" s="232">
        <v>56.99</v>
      </c>
      <c r="G159" s="232">
        <v>73.02000000000001</v>
      </c>
      <c r="H159" s="232">
        <v>79.24000000000001</v>
      </c>
      <c r="T159" s="1"/>
      <c r="U159" s="9"/>
      <c r="AF159" s="1"/>
      <c r="AG159" s="1"/>
      <c r="AH159" s="1"/>
      <c r="AI159" s="1"/>
      <c r="AJ159" s="1"/>
      <c r="AK159" s="1"/>
      <c r="AL159" s="1"/>
    </row>
    <row r="160" spans="2:38" ht="12.75" customHeight="1">
      <c r="B160" s="230"/>
      <c r="C160" s="232">
        <v>491.41</v>
      </c>
      <c r="D160" s="232">
        <v>413.00999999999993</v>
      </c>
      <c r="E160" s="232">
        <v>449.34</v>
      </c>
      <c r="F160" s="232">
        <v>406.59</v>
      </c>
      <c r="G160" s="232">
        <v>545.0000000000001</v>
      </c>
      <c r="H160" s="232">
        <v>540.11</v>
      </c>
      <c r="T160" s="1"/>
      <c r="U160" s="9"/>
      <c r="AF160" s="1"/>
      <c r="AG160" s="1"/>
      <c r="AH160" s="1"/>
      <c r="AI160" s="1"/>
      <c r="AJ160" s="1"/>
      <c r="AK160" s="1"/>
      <c r="AL160" s="1"/>
    </row>
    <row r="161" spans="2:38" ht="12.75" customHeight="1">
      <c r="B161" s="230"/>
      <c r="C161" s="232">
        <v>1093.1599999999999</v>
      </c>
      <c r="D161" s="232">
        <v>1025.84</v>
      </c>
      <c r="E161" s="232">
        <v>991.1899999999999</v>
      </c>
      <c r="F161" s="232">
        <v>922.65</v>
      </c>
      <c r="G161" s="232">
        <v>1189.03</v>
      </c>
      <c r="H161" s="232">
        <v>1342.4199999999998</v>
      </c>
      <c r="T161" s="1"/>
      <c r="U161" s="9"/>
      <c r="AF161" s="1"/>
      <c r="AG161" s="1"/>
      <c r="AH161" s="1"/>
      <c r="AI161" s="1"/>
      <c r="AJ161" s="1"/>
      <c r="AK161" s="1"/>
      <c r="AL161" s="1"/>
    </row>
    <row r="162" spans="2:38" ht="12.75" customHeight="1">
      <c r="B162" s="230" t="s">
        <v>18</v>
      </c>
      <c r="C162" s="231">
        <v>0.078322</v>
      </c>
      <c r="D162" s="231">
        <v>0.060022</v>
      </c>
      <c r="E162" s="231">
        <v>0.083979</v>
      </c>
      <c r="F162" s="231">
        <v>0.104114</v>
      </c>
      <c r="G162" s="231">
        <v>0.139945</v>
      </c>
      <c r="H162" s="231">
        <v>0.187412</v>
      </c>
      <c r="T162" s="1"/>
      <c r="U162" s="9"/>
      <c r="AF162" s="1"/>
      <c r="AG162" s="1"/>
      <c r="AH162" s="1"/>
      <c r="AI162" s="1"/>
      <c r="AJ162" s="1"/>
      <c r="AK162" s="1"/>
      <c r="AL162" s="1"/>
    </row>
    <row r="163" spans="2:38" ht="12.75" customHeight="1">
      <c r="B163" s="66"/>
      <c r="C163" s="231">
        <v>0.071686</v>
      </c>
      <c r="D163" s="231">
        <v>0.054936</v>
      </c>
      <c r="E163" s="231">
        <v>0.076864</v>
      </c>
      <c r="F163" s="231">
        <v>0.095293</v>
      </c>
      <c r="G163" s="231">
        <v>0.128088</v>
      </c>
      <c r="H163" s="231">
        <v>0.171533</v>
      </c>
      <c r="T163" s="1"/>
      <c r="U163" s="9"/>
      <c r="AF163" s="1"/>
      <c r="AG163" s="1"/>
      <c r="AH163" s="1"/>
      <c r="AI163" s="1"/>
      <c r="AJ163" s="1"/>
      <c r="AK163" s="1"/>
      <c r="AL163" s="1"/>
    </row>
    <row r="164" spans="2:38" ht="12.75" customHeight="1">
      <c r="B164" s="66"/>
      <c r="C164" s="231">
        <v>0.071988</v>
      </c>
      <c r="D164" s="231">
        <v>0.055167</v>
      </c>
      <c r="E164" s="231">
        <v>0.077188</v>
      </c>
      <c r="F164" s="231">
        <v>0.095694</v>
      </c>
      <c r="G164" s="231">
        <v>0.128627</v>
      </c>
      <c r="H164" s="231">
        <v>0.172255</v>
      </c>
      <c r="T164" s="1"/>
      <c r="U164" s="9"/>
      <c r="AF164" s="1"/>
      <c r="AG164" s="1"/>
      <c r="AH164" s="1"/>
      <c r="AI164" s="1"/>
      <c r="AJ164" s="1"/>
      <c r="AK164" s="1"/>
      <c r="AL164" s="1"/>
    </row>
    <row r="165" spans="2:38" ht="12.75" customHeight="1">
      <c r="B165" s="66"/>
      <c r="C165" s="231">
        <v>0.05379</v>
      </c>
      <c r="D165" s="231">
        <v>0.041221</v>
      </c>
      <c r="E165" s="231">
        <v>0.057675</v>
      </c>
      <c r="F165" s="231">
        <v>0.071503</v>
      </c>
      <c r="G165" s="231">
        <v>0.096111</v>
      </c>
      <c r="H165" s="231">
        <v>0.12871</v>
      </c>
      <c r="T165" s="1"/>
      <c r="U165" s="9"/>
      <c r="AF165" s="1"/>
      <c r="AG165" s="1"/>
      <c r="AH165" s="1"/>
      <c r="AI165" s="1"/>
      <c r="AJ165" s="1"/>
      <c r="AK165" s="1"/>
      <c r="AL165" s="1"/>
    </row>
    <row r="166" spans="2:38" ht="12.75" customHeight="1">
      <c r="B166" s="66"/>
      <c r="C166" s="231">
        <v>0.027247</v>
      </c>
      <c r="D166" s="231">
        <v>0.02088</v>
      </c>
      <c r="E166" s="231">
        <v>0.029215</v>
      </c>
      <c r="F166" s="231">
        <v>0.036219</v>
      </c>
      <c r="G166" s="231">
        <v>0.048684</v>
      </c>
      <c r="H166" s="231">
        <v>0.065197</v>
      </c>
      <c r="T166" s="1"/>
      <c r="U166" s="9"/>
      <c r="AF166" s="1"/>
      <c r="AG166" s="1"/>
      <c r="AH166" s="1"/>
      <c r="AI166" s="1"/>
      <c r="AJ166" s="1"/>
      <c r="AK166" s="1"/>
      <c r="AL166" s="1"/>
    </row>
    <row r="167" spans="2:38" ht="12.75" customHeight="1">
      <c r="B167" s="66"/>
      <c r="C167" s="231">
        <v>0.013372</v>
      </c>
      <c r="D167" s="231">
        <v>0.010248</v>
      </c>
      <c r="E167" s="231">
        <v>0.014338</v>
      </c>
      <c r="F167" s="231">
        <v>0.017776</v>
      </c>
      <c r="G167" s="231">
        <v>0.023893</v>
      </c>
      <c r="H167" s="231">
        <v>0.031997</v>
      </c>
      <c r="T167" s="1"/>
      <c r="U167" s="9"/>
      <c r="AF167" s="1"/>
      <c r="AG167" s="1"/>
      <c r="AH167" s="1"/>
      <c r="AI167" s="1"/>
      <c r="AJ167" s="1"/>
      <c r="AK167" s="1"/>
      <c r="AL167" s="1"/>
    </row>
    <row r="168" spans="2:38" ht="12.75" customHeight="1">
      <c r="B168" s="66"/>
      <c r="C168" s="231">
        <v>0.00372</v>
      </c>
      <c r="D168" s="231">
        <v>0.002851</v>
      </c>
      <c r="E168" s="231">
        <v>0.003989</v>
      </c>
      <c r="F168" s="231">
        <v>0.004945</v>
      </c>
      <c r="G168" s="231">
        <v>0.006647</v>
      </c>
      <c r="H168" s="231">
        <v>0.008901</v>
      </c>
      <c r="T168" s="1"/>
      <c r="U168" s="9"/>
      <c r="AF168" s="1"/>
      <c r="AG168" s="1"/>
      <c r="AH168" s="1"/>
      <c r="AI168" s="1"/>
      <c r="AJ168" s="1"/>
      <c r="AK168" s="1"/>
      <c r="AL168" s="1"/>
    </row>
    <row r="169" spans="2:38" ht="12.75" customHeight="1">
      <c r="B169" s="228" t="s">
        <v>6</v>
      </c>
      <c r="C169" s="229">
        <v>1.123424</v>
      </c>
      <c r="D169" s="229">
        <v>1.123424</v>
      </c>
      <c r="E169" s="229">
        <v>1.123424</v>
      </c>
      <c r="F169" s="229">
        <v>1.123424</v>
      </c>
      <c r="G169" s="229">
        <v>1.123424</v>
      </c>
      <c r="H169" s="229">
        <v>1.123424</v>
      </c>
      <c r="T169" s="1"/>
      <c r="U169" s="9"/>
      <c r="AF169" s="1"/>
      <c r="AG169" s="1"/>
      <c r="AH169" s="1"/>
      <c r="AI169" s="1"/>
      <c r="AJ169" s="1"/>
      <c r="AK169" s="1"/>
      <c r="AL169" s="1"/>
    </row>
    <row r="170" spans="2:38" ht="12.75" customHeight="1">
      <c r="B170" s="230" t="s">
        <v>5</v>
      </c>
      <c r="C170" s="231">
        <v>0.001186</v>
      </c>
      <c r="D170" s="37"/>
      <c r="T170" s="1"/>
      <c r="U170" s="9"/>
      <c r="AF170" s="1"/>
      <c r="AG170" s="1"/>
      <c r="AH170" s="1"/>
      <c r="AI170" s="1"/>
      <c r="AJ170" s="1"/>
      <c r="AK170" s="1"/>
      <c r="AL170" s="1"/>
    </row>
    <row r="171" spans="2:38" ht="12.75" customHeight="1">
      <c r="B171" s="230" t="s">
        <v>1</v>
      </c>
      <c r="C171" s="231">
        <v>0.001695</v>
      </c>
      <c r="D171" s="37"/>
      <c r="T171" s="1"/>
      <c r="U171" s="9"/>
      <c r="AF171" s="1"/>
      <c r="AG171" s="1"/>
      <c r="AH171" s="1"/>
      <c r="AI171" s="1"/>
      <c r="AJ171" s="1"/>
      <c r="AK171" s="1"/>
      <c r="AL171" s="1"/>
    </row>
    <row r="172" spans="2:38" ht="12.75" customHeight="1">
      <c r="B172" s="230" t="s">
        <v>26</v>
      </c>
      <c r="C172" s="231">
        <v>0</v>
      </c>
      <c r="D172" s="231">
        <v>0</v>
      </c>
      <c r="E172" s="231">
        <v>0</v>
      </c>
      <c r="F172" s="231">
        <v>0</v>
      </c>
      <c r="G172" s="231">
        <v>0</v>
      </c>
      <c r="H172" s="231">
        <v>0</v>
      </c>
      <c r="T172" s="1"/>
      <c r="U172" s="9"/>
      <c r="AF172" s="1"/>
      <c r="AG172" s="1"/>
      <c r="AH172" s="1"/>
      <c r="AI172" s="1"/>
      <c r="AJ172" s="1"/>
      <c r="AK172" s="1"/>
      <c r="AL172" s="1"/>
    </row>
    <row r="173" spans="2:38" ht="12.75" customHeight="1">
      <c r="B173" s="230" t="s">
        <v>27</v>
      </c>
      <c r="C173" s="231">
        <v>0</v>
      </c>
      <c r="D173" s="231">
        <v>0</v>
      </c>
      <c r="E173" s="231">
        <v>0</v>
      </c>
      <c r="F173" s="231">
        <v>0</v>
      </c>
      <c r="G173" s="231">
        <v>0</v>
      </c>
      <c r="H173" s="231">
        <v>0</v>
      </c>
      <c r="T173" s="1"/>
      <c r="U173" s="9"/>
      <c r="AF173" s="1"/>
      <c r="AG173" s="1"/>
      <c r="AH173" s="1"/>
      <c r="AI173" s="1"/>
      <c r="AJ173" s="1"/>
      <c r="AK173" s="1"/>
      <c r="AL173" s="1"/>
    </row>
    <row r="174" spans="2:38" ht="12.75" customHeight="1">
      <c r="B174" s="68"/>
      <c r="T174" s="1"/>
      <c r="U174" s="9"/>
      <c r="AF174" s="1"/>
      <c r="AG174" s="1"/>
      <c r="AH174" s="1"/>
      <c r="AI174" s="1"/>
      <c r="AJ174" s="1"/>
      <c r="AK174" s="1"/>
      <c r="AL174" s="1"/>
    </row>
    <row r="175" spans="2:38" ht="12.75" customHeight="1">
      <c r="B175" s="230" t="s">
        <v>3</v>
      </c>
      <c r="C175" s="231">
        <v>0</v>
      </c>
      <c r="D175" s="37">
        <v>0.001336</v>
      </c>
      <c r="T175" s="1"/>
      <c r="U175" s="9"/>
      <c r="AF175" s="1"/>
      <c r="AG175" s="1"/>
      <c r="AH175" s="1"/>
      <c r="AI175" s="1"/>
      <c r="AJ175" s="1"/>
      <c r="AK175" s="1"/>
      <c r="AL175" s="1"/>
    </row>
    <row r="176" spans="2:38" ht="12.75" customHeight="1">
      <c r="B176" s="230" t="s">
        <v>4</v>
      </c>
      <c r="C176" s="231">
        <v>0.017236</v>
      </c>
      <c r="D176" s="37"/>
      <c r="T176" s="1"/>
      <c r="U176" s="9"/>
      <c r="AF176" s="1"/>
      <c r="AG176" s="1"/>
      <c r="AH176" s="1"/>
      <c r="AI176" s="1"/>
      <c r="AJ176" s="1"/>
      <c r="AK176" s="1"/>
      <c r="AL176" s="1"/>
    </row>
    <row r="177" spans="2:38" ht="12.75" customHeight="1">
      <c r="B177" s="230" t="s">
        <v>2</v>
      </c>
      <c r="C177" s="231">
        <v>0.0027</v>
      </c>
      <c r="D177" s="37"/>
      <c r="T177" s="1"/>
      <c r="U177" s="9"/>
      <c r="AF177" s="1"/>
      <c r="AG177" s="1"/>
      <c r="AH177" s="1"/>
      <c r="AI177" s="1"/>
      <c r="AJ177" s="1"/>
      <c r="AK177" s="1"/>
      <c r="AL177" s="1"/>
    </row>
    <row r="178" spans="3:38" ht="12.75" customHeight="1">
      <c r="C178" s="231">
        <v>0.0473</v>
      </c>
      <c r="D178" s="232">
        <v>-27.01</v>
      </c>
      <c r="T178" s="1"/>
      <c r="U178" s="9"/>
      <c r="AF178" s="1"/>
      <c r="AG178" s="1"/>
      <c r="AH178" s="1"/>
      <c r="AI178" s="1"/>
      <c r="AJ178" s="1"/>
      <c r="AK178" s="1"/>
      <c r="AL178" s="1"/>
    </row>
    <row r="179" spans="2:38" ht="12.75" customHeight="1">
      <c r="B179" s="66"/>
      <c r="C179" s="231">
        <v>0.0284</v>
      </c>
      <c r="D179" s="37"/>
      <c r="T179" s="1"/>
      <c r="U179" s="9"/>
      <c r="AF179" s="1"/>
      <c r="AG179" s="1"/>
      <c r="AH179" s="1"/>
      <c r="AI179" s="1"/>
      <c r="AJ179" s="1"/>
      <c r="AK179" s="1"/>
      <c r="AL179" s="1"/>
    </row>
    <row r="180" spans="2:38" ht="12.75" customHeight="1">
      <c r="B180" s="66"/>
      <c r="C180" s="231">
        <v>0.023200000000000002</v>
      </c>
      <c r="D180" s="37"/>
      <c r="T180" s="1"/>
      <c r="U180" s="9"/>
      <c r="AF180" s="1"/>
      <c r="AG180" s="1"/>
      <c r="AH180" s="1"/>
      <c r="AI180" s="1"/>
      <c r="AJ180" s="1"/>
      <c r="AK180" s="1"/>
      <c r="AL180" s="1"/>
    </row>
    <row r="181" spans="2:38" ht="12.75" customHeight="1">
      <c r="B181" s="66"/>
      <c r="C181" s="231">
        <v>0.016900000000000002</v>
      </c>
      <c r="D181" s="37"/>
      <c r="T181" s="1"/>
      <c r="U181" s="9"/>
      <c r="AF181" s="1"/>
      <c r="AG181" s="1"/>
      <c r="AH181" s="1"/>
      <c r="AI181" s="1"/>
      <c r="AJ181" s="1"/>
      <c r="AK181" s="1"/>
      <c r="AL181" s="1"/>
    </row>
    <row r="182" spans="2:38" ht="12.75" customHeight="1">
      <c r="B182" s="66"/>
      <c r="C182" s="231">
        <v>0.0077</v>
      </c>
      <c r="D182" s="37"/>
      <c r="T182" s="1"/>
      <c r="U182" s="9"/>
      <c r="AF182" s="1"/>
      <c r="AG182" s="1"/>
      <c r="AH182" s="1"/>
      <c r="AI182" s="1"/>
      <c r="AJ182" s="1"/>
      <c r="AK182" s="1"/>
      <c r="AL182" s="1"/>
    </row>
    <row r="183" spans="2:38" ht="12.75" customHeight="1">
      <c r="B183" s="230" t="s">
        <v>19</v>
      </c>
      <c r="C183" s="231">
        <v>0.0025640000000000003</v>
      </c>
      <c r="D183" s="37"/>
      <c r="T183" s="1"/>
      <c r="U183" s="9"/>
      <c r="AF183" s="1"/>
      <c r="AG183" s="1"/>
      <c r="AH183" s="1"/>
      <c r="AI183" s="1"/>
      <c r="AJ183" s="1"/>
      <c r="AK183" s="1"/>
      <c r="AL183" s="1"/>
    </row>
    <row r="184" spans="2:38" ht="13.5">
      <c r="B184" s="68"/>
      <c r="T184" s="1"/>
      <c r="U184" s="9"/>
      <c r="AF184" s="1"/>
      <c r="AG184" s="1"/>
      <c r="AH184" s="1"/>
      <c r="AI184" s="1"/>
      <c r="AJ184" s="1"/>
      <c r="AK184" s="1"/>
      <c r="AL184" s="1"/>
    </row>
  </sheetData>
  <sheetProtection/>
  <mergeCells count="193">
    <mergeCell ref="C122:S122"/>
    <mergeCell ref="M119:M121"/>
    <mergeCell ref="O119:O121"/>
    <mergeCell ref="P119:P121"/>
    <mergeCell ref="Q119:Q121"/>
    <mergeCell ref="R119:R121"/>
    <mergeCell ref="S119:S121"/>
    <mergeCell ref="R112:R117"/>
    <mergeCell ref="C119:C121"/>
    <mergeCell ref="D119:D121"/>
    <mergeCell ref="E119:E121"/>
    <mergeCell ref="F119:F121"/>
    <mergeCell ref="H119:H121"/>
    <mergeCell ref="I119:I121"/>
    <mergeCell ref="J119:J121"/>
    <mergeCell ref="K119:K121"/>
    <mergeCell ref="L119:L121"/>
    <mergeCell ref="J112:J117"/>
    <mergeCell ref="K112:K117"/>
    <mergeCell ref="L112:L117"/>
    <mergeCell ref="M112:M117"/>
    <mergeCell ref="O112:O117"/>
    <mergeCell ref="P112:P117"/>
    <mergeCell ref="C104:S104"/>
    <mergeCell ref="F108:F110"/>
    <mergeCell ref="N108:N110"/>
    <mergeCell ref="S108:S110"/>
    <mergeCell ref="C112:C117"/>
    <mergeCell ref="D112:D117"/>
    <mergeCell ref="E112:E117"/>
    <mergeCell ref="F112:F117"/>
    <mergeCell ref="G112:G117"/>
    <mergeCell ref="I112:I117"/>
    <mergeCell ref="M101:M103"/>
    <mergeCell ref="O101:O103"/>
    <mergeCell ref="P101:P103"/>
    <mergeCell ref="Q101:Q103"/>
    <mergeCell ref="R101:R103"/>
    <mergeCell ref="S101:S103"/>
    <mergeCell ref="R94:R99"/>
    <mergeCell ref="C101:C103"/>
    <mergeCell ref="D101:D103"/>
    <mergeCell ref="E101:E103"/>
    <mergeCell ref="F101:F103"/>
    <mergeCell ref="H101:H103"/>
    <mergeCell ref="I101:I103"/>
    <mergeCell ref="J101:J103"/>
    <mergeCell ref="K101:K103"/>
    <mergeCell ref="L101:L103"/>
    <mergeCell ref="J94:J99"/>
    <mergeCell ref="K94:K99"/>
    <mergeCell ref="L94:L99"/>
    <mergeCell ref="M94:M99"/>
    <mergeCell ref="O94:O99"/>
    <mergeCell ref="P94:P99"/>
    <mergeCell ref="C86:S86"/>
    <mergeCell ref="F90:F92"/>
    <mergeCell ref="N90:N92"/>
    <mergeCell ref="S90:S92"/>
    <mergeCell ref="C94:C99"/>
    <mergeCell ref="D94:D99"/>
    <mergeCell ref="E94:E99"/>
    <mergeCell ref="F94:F99"/>
    <mergeCell ref="G94:G99"/>
    <mergeCell ref="I94:I99"/>
    <mergeCell ref="M83:M85"/>
    <mergeCell ref="O83:O85"/>
    <mergeCell ref="P83:P85"/>
    <mergeCell ref="Q83:Q85"/>
    <mergeCell ref="R83:R85"/>
    <mergeCell ref="S83:S85"/>
    <mergeCell ref="R76:R81"/>
    <mergeCell ref="C83:C85"/>
    <mergeCell ref="D83:D85"/>
    <mergeCell ref="E83:E85"/>
    <mergeCell ref="F83:F85"/>
    <mergeCell ref="H83:H85"/>
    <mergeCell ref="I83:I85"/>
    <mergeCell ref="J83:J85"/>
    <mergeCell ref="K83:K85"/>
    <mergeCell ref="L83:L85"/>
    <mergeCell ref="J76:J81"/>
    <mergeCell ref="K76:K81"/>
    <mergeCell ref="L76:L81"/>
    <mergeCell ref="M76:M81"/>
    <mergeCell ref="O76:O81"/>
    <mergeCell ref="P76:P81"/>
    <mergeCell ref="C68:S68"/>
    <mergeCell ref="F72:F74"/>
    <mergeCell ref="N72:N74"/>
    <mergeCell ref="S72:S74"/>
    <mergeCell ref="C76:C81"/>
    <mergeCell ref="D76:D81"/>
    <mergeCell ref="E76:E81"/>
    <mergeCell ref="F76:F81"/>
    <mergeCell ref="G76:G81"/>
    <mergeCell ref="I76:I81"/>
    <mergeCell ref="M65:M67"/>
    <mergeCell ref="O65:O67"/>
    <mergeCell ref="P65:P67"/>
    <mergeCell ref="Q65:Q67"/>
    <mergeCell ref="R65:R67"/>
    <mergeCell ref="S65:S67"/>
    <mergeCell ref="R58:R63"/>
    <mergeCell ref="C65:C67"/>
    <mergeCell ref="D65:D67"/>
    <mergeCell ref="E65:E67"/>
    <mergeCell ref="F65:F67"/>
    <mergeCell ref="H65:H67"/>
    <mergeCell ref="I65:I67"/>
    <mergeCell ref="J65:J67"/>
    <mergeCell ref="K65:K67"/>
    <mergeCell ref="L65:L67"/>
    <mergeCell ref="J58:J63"/>
    <mergeCell ref="K58:K63"/>
    <mergeCell ref="L58:L63"/>
    <mergeCell ref="M58:M63"/>
    <mergeCell ref="O58:O63"/>
    <mergeCell ref="P58:P63"/>
    <mergeCell ref="C50:S50"/>
    <mergeCell ref="F54:F56"/>
    <mergeCell ref="N54:N56"/>
    <mergeCell ref="S54:S56"/>
    <mergeCell ref="C58:C63"/>
    <mergeCell ref="D58:D63"/>
    <mergeCell ref="E58:E63"/>
    <mergeCell ref="F58:F63"/>
    <mergeCell ref="G58:G63"/>
    <mergeCell ref="I58:I63"/>
    <mergeCell ref="M47:M49"/>
    <mergeCell ref="O47:O49"/>
    <mergeCell ref="P47:P49"/>
    <mergeCell ref="Q47:Q49"/>
    <mergeCell ref="R47:R49"/>
    <mergeCell ref="S47:S49"/>
    <mergeCell ref="R40:R45"/>
    <mergeCell ref="C47:C49"/>
    <mergeCell ref="D47:D49"/>
    <mergeCell ref="E47:E49"/>
    <mergeCell ref="F47:F49"/>
    <mergeCell ref="H47:H49"/>
    <mergeCell ref="I47:I49"/>
    <mergeCell ref="J47:J49"/>
    <mergeCell ref="K47:K49"/>
    <mergeCell ref="L47:L49"/>
    <mergeCell ref="J40:J45"/>
    <mergeCell ref="K40:K45"/>
    <mergeCell ref="L40:L45"/>
    <mergeCell ref="M40:M45"/>
    <mergeCell ref="O40:O45"/>
    <mergeCell ref="P40:P45"/>
    <mergeCell ref="C32:S32"/>
    <mergeCell ref="F36:F38"/>
    <mergeCell ref="N36:N38"/>
    <mergeCell ref="S36:S38"/>
    <mergeCell ref="C40:C45"/>
    <mergeCell ref="D40:D45"/>
    <mergeCell ref="E40:E45"/>
    <mergeCell ref="F40:F45"/>
    <mergeCell ref="G40:G45"/>
    <mergeCell ref="I40:I45"/>
    <mergeCell ref="M29:M31"/>
    <mergeCell ref="O29:O31"/>
    <mergeCell ref="P29:P31"/>
    <mergeCell ref="Q29:Q31"/>
    <mergeCell ref="R29:R31"/>
    <mergeCell ref="S29:S31"/>
    <mergeCell ref="R22:R27"/>
    <mergeCell ref="C29:C31"/>
    <mergeCell ref="D29:D31"/>
    <mergeCell ref="E29:E31"/>
    <mergeCell ref="F29:F31"/>
    <mergeCell ref="H29:H31"/>
    <mergeCell ref="I29:I31"/>
    <mergeCell ref="J29:J31"/>
    <mergeCell ref="K29:K31"/>
    <mergeCell ref="L29:L31"/>
    <mergeCell ref="J22:J27"/>
    <mergeCell ref="K22:K27"/>
    <mergeCell ref="L22:L27"/>
    <mergeCell ref="M22:M27"/>
    <mergeCell ref="O22:O27"/>
    <mergeCell ref="P22:P27"/>
    <mergeCell ref="B7:S7"/>
    <mergeCell ref="F18:F20"/>
    <mergeCell ref="N18:N20"/>
    <mergeCell ref="S18:S20"/>
    <mergeCell ref="C22:C27"/>
    <mergeCell ref="D22:D27"/>
    <mergeCell ref="E22:E27"/>
    <mergeCell ref="F22:F27"/>
    <mergeCell ref="G22:G27"/>
    <mergeCell ref="I22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K184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3" width="8.7109375" style="1" hidden="1" customWidth="1" outlineLevel="1"/>
    <col min="14" max="14" width="15.7109375" style="1" customWidth="1" collapsed="1"/>
    <col min="15" max="18" width="8.7109375" style="1" hidden="1" customWidth="1" outlineLevel="1"/>
    <col min="19" max="19" width="15.7109375" style="1" customWidth="1" collapsed="1"/>
    <col min="20" max="20" width="10.7109375" style="51" customWidth="1"/>
    <col min="21" max="21" width="10.7109375" style="9" customWidth="1"/>
    <col min="22" max="23" width="9.140625" style="9" customWidth="1"/>
    <col min="24" max="30" width="9.140625" style="1" customWidth="1"/>
    <col min="31" max="31" width="9.140625" style="39" customWidth="1"/>
    <col min="32" max="37" width="9.140625" style="37" customWidth="1"/>
    <col min="38" max="16384" width="9.140625" style="1" customWidth="1"/>
  </cols>
  <sheetData>
    <row r="2" spans="2:5" ht="15" customHeight="1">
      <c r="B2" s="13" t="s">
        <v>21</v>
      </c>
      <c r="C2" s="13"/>
      <c r="D2" s="13"/>
      <c r="E2" s="13"/>
    </row>
    <row r="3" spans="2:5" ht="15" customHeight="1">
      <c r="B3" s="17" t="s">
        <v>69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4" ht="15" customHeight="1">
      <c r="B5" s="123" t="s">
        <v>93</v>
      </c>
      <c r="C5" s="13"/>
      <c r="D5" s="13"/>
      <c r="E5" s="13"/>
      <c r="N5" s="124" t="s">
        <v>77</v>
      </c>
    </row>
    <row r="6" spans="2:37" s="68" customFormat="1" ht="15" customHeight="1">
      <c r="B6" s="91"/>
      <c r="C6" s="92"/>
      <c r="D6" s="92"/>
      <c r="E6" s="92"/>
      <c r="T6" s="65"/>
      <c r="U6" s="19"/>
      <c r="V6" s="19"/>
      <c r="W6" s="19"/>
      <c r="AE6" s="66"/>
      <c r="AF6" s="69"/>
      <c r="AG6" s="69"/>
      <c r="AH6" s="69"/>
      <c r="AI6" s="69"/>
      <c r="AJ6" s="69"/>
      <c r="AK6" s="69"/>
    </row>
    <row r="7" spans="2:37" s="68" customFormat="1" ht="15" customHeight="1">
      <c r="B7" s="376" t="s">
        <v>22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65"/>
      <c r="U7" s="19"/>
      <c r="V7" s="19"/>
      <c r="W7" s="19"/>
      <c r="AE7" s="66"/>
      <c r="AF7" s="69"/>
      <c r="AG7" s="69"/>
      <c r="AH7" s="69"/>
      <c r="AI7" s="69"/>
      <c r="AJ7" s="69"/>
      <c r="AK7" s="69"/>
    </row>
    <row r="8" spans="2:37" ht="12.75" customHeight="1">
      <c r="B8" s="100" t="s">
        <v>84</v>
      </c>
      <c r="C8" s="93"/>
      <c r="D8" s="93"/>
      <c r="E8" s="93"/>
      <c r="F8" s="94"/>
      <c r="G8" s="94"/>
      <c r="H8" s="94"/>
      <c r="I8" s="94"/>
      <c r="J8" s="94"/>
      <c r="K8" s="94"/>
      <c r="L8" s="94"/>
      <c r="M8" s="94"/>
      <c r="N8" s="19"/>
      <c r="O8" s="19"/>
      <c r="P8" s="94"/>
      <c r="Q8" s="94"/>
      <c r="R8" s="94"/>
      <c r="S8" s="94"/>
      <c r="AE8" s="9"/>
      <c r="AF8" s="1"/>
      <c r="AG8" s="1"/>
      <c r="AH8" s="1"/>
      <c r="AI8" s="1"/>
      <c r="AJ8" s="1"/>
      <c r="AK8" s="1"/>
    </row>
    <row r="9" spans="2:37" ht="12.75" customHeight="1">
      <c r="B9" s="101" t="s">
        <v>32</v>
      </c>
      <c r="C9" s="63"/>
      <c r="D9" s="63"/>
      <c r="E9" s="63"/>
      <c r="F9" s="96"/>
      <c r="G9" s="96"/>
      <c r="H9" s="96"/>
      <c r="I9" s="96"/>
      <c r="J9" s="96"/>
      <c r="K9" s="96"/>
      <c r="L9" s="96"/>
      <c r="M9" s="96"/>
      <c r="N9" s="19"/>
      <c r="O9" s="19"/>
      <c r="P9" s="96"/>
      <c r="Q9" s="96"/>
      <c r="R9" s="96"/>
      <c r="S9" s="96"/>
      <c r="AE9" s="9"/>
      <c r="AF9" s="1"/>
      <c r="AG9" s="1"/>
      <c r="AH9" s="1"/>
      <c r="AI9" s="1"/>
      <c r="AJ9" s="1"/>
      <c r="AK9" s="1"/>
    </row>
    <row r="10" spans="2:37" ht="12.75" customHeight="1">
      <c r="B10" s="102" t="s">
        <v>33</v>
      </c>
      <c r="C10" s="97"/>
      <c r="D10" s="97"/>
      <c r="E10" s="97"/>
      <c r="F10" s="98"/>
      <c r="G10" s="98"/>
      <c r="H10" s="98"/>
      <c r="I10" s="98"/>
      <c r="J10" s="98"/>
      <c r="K10" s="98"/>
      <c r="L10" s="98"/>
      <c r="M10" s="98"/>
      <c r="N10" s="99"/>
      <c r="O10" s="99"/>
      <c r="P10" s="98"/>
      <c r="Q10" s="98"/>
      <c r="R10" s="98"/>
      <c r="S10" s="98"/>
      <c r="AE10" s="9"/>
      <c r="AF10" s="1"/>
      <c r="AG10" s="1"/>
      <c r="AH10" s="1"/>
      <c r="AI10" s="1"/>
      <c r="AJ10" s="1"/>
      <c r="AK10" s="1"/>
    </row>
    <row r="11" spans="2:37" ht="12.75" customHeight="1">
      <c r="B11" s="95"/>
      <c r="C11" s="63"/>
      <c r="D11" s="63"/>
      <c r="E11" s="63"/>
      <c r="F11" s="96"/>
      <c r="G11" s="96"/>
      <c r="H11" s="96"/>
      <c r="I11" s="96"/>
      <c r="J11" s="96"/>
      <c r="K11" s="96"/>
      <c r="L11" s="96"/>
      <c r="M11" s="96"/>
      <c r="N11" s="19"/>
      <c r="O11" s="19"/>
      <c r="P11" s="96"/>
      <c r="Q11" s="96"/>
      <c r="R11" s="96"/>
      <c r="S11" s="96"/>
      <c r="AE11" s="9"/>
      <c r="AF11" s="1"/>
      <c r="AG11" s="1"/>
      <c r="AH11" s="1"/>
      <c r="AI11" s="1"/>
      <c r="AJ11" s="1"/>
      <c r="AK11" s="1"/>
    </row>
    <row r="12" ht="12.75" customHeight="1"/>
    <row r="13" spans="2:37" s="14" customFormat="1" ht="15" customHeight="1">
      <c r="B13" s="116" t="s">
        <v>46</v>
      </c>
      <c r="C13" s="18"/>
      <c r="D13" s="18"/>
      <c r="E13" s="18"/>
      <c r="N13" s="15"/>
      <c r="O13" s="15"/>
      <c r="T13" s="121"/>
      <c r="U13" s="88"/>
      <c r="V13" s="88"/>
      <c r="W13" s="88"/>
      <c r="AE13" s="40"/>
      <c r="AF13" s="38"/>
      <c r="AG13" s="38"/>
      <c r="AH13" s="38"/>
      <c r="AI13" s="38"/>
      <c r="AJ13" s="38"/>
      <c r="AK13" s="38"/>
    </row>
    <row r="14" spans="2:37" s="14" customFormat="1" ht="15" customHeight="1">
      <c r="B14" s="44">
        <v>0.03852</v>
      </c>
      <c r="C14" s="18"/>
      <c r="D14" s="18"/>
      <c r="E14" s="18"/>
      <c r="N14" s="15"/>
      <c r="O14" s="15"/>
      <c r="T14" s="121"/>
      <c r="U14" s="88"/>
      <c r="V14" s="88"/>
      <c r="W14" s="88"/>
      <c r="AE14" s="40"/>
      <c r="AF14" s="38"/>
      <c r="AG14" s="38"/>
      <c r="AH14" s="38"/>
      <c r="AI14" s="38"/>
      <c r="AJ14" s="38"/>
      <c r="AK14" s="38"/>
    </row>
    <row r="15" spans="2:37" s="14" customFormat="1" ht="15" customHeight="1">
      <c r="B15" s="43" t="s">
        <v>94</v>
      </c>
      <c r="C15" s="18"/>
      <c r="D15" s="18"/>
      <c r="E15" s="18"/>
      <c r="N15" s="15"/>
      <c r="O15" s="15"/>
      <c r="T15" s="121"/>
      <c r="U15" s="88"/>
      <c r="V15" s="88"/>
      <c r="W15" s="88"/>
      <c r="AE15" s="40"/>
      <c r="AF15" s="38"/>
      <c r="AG15" s="38"/>
      <c r="AH15" s="38"/>
      <c r="AI15" s="38"/>
      <c r="AJ15" s="38"/>
      <c r="AK15" s="38"/>
    </row>
    <row r="16" spans="2:15" ht="13.5" customHeight="1">
      <c r="B16" s="11"/>
      <c r="C16" s="11"/>
      <c r="D16" s="11"/>
      <c r="E16" s="11"/>
      <c r="G16" s="9"/>
      <c r="H16" s="9"/>
      <c r="I16" s="9"/>
      <c r="J16" s="9"/>
      <c r="K16" s="9"/>
      <c r="L16" s="9"/>
      <c r="M16" s="9"/>
      <c r="N16" s="4"/>
      <c r="O16" s="4"/>
    </row>
    <row r="17" spans="2:18" ht="24" customHeight="1">
      <c r="B17" s="114" t="s">
        <v>51</v>
      </c>
      <c r="C17" s="11"/>
      <c r="D17" s="11"/>
      <c r="E17" s="11"/>
      <c r="G17" s="9"/>
      <c r="H17" s="9"/>
      <c r="I17" s="9"/>
      <c r="J17" s="9"/>
      <c r="K17" s="9"/>
      <c r="L17" s="9"/>
      <c r="M17" s="9"/>
      <c r="N17" s="4"/>
      <c r="O17" s="4"/>
      <c r="P17" s="9"/>
      <c r="Q17" s="9"/>
      <c r="R17" s="9"/>
    </row>
    <row r="18" spans="2:19" ht="15" customHeight="1">
      <c r="B18" s="105" t="s">
        <v>44</v>
      </c>
      <c r="C18" s="11"/>
      <c r="D18" s="11"/>
      <c r="E18" s="11"/>
      <c r="F18" s="340" t="s">
        <v>28</v>
      </c>
      <c r="G18" s="9"/>
      <c r="H18" s="9"/>
      <c r="I18" s="9"/>
      <c r="J18" s="9"/>
      <c r="K18" s="9"/>
      <c r="L18" s="9"/>
      <c r="M18" s="9"/>
      <c r="N18" s="340" t="s">
        <v>47</v>
      </c>
      <c r="O18" s="117"/>
      <c r="P18" s="9"/>
      <c r="Q18" s="9"/>
      <c r="R18" s="9"/>
      <c r="S18" s="340" t="s">
        <v>30</v>
      </c>
    </row>
    <row r="19" spans="2:19" ht="15" customHeight="1">
      <c r="B19" s="110" t="s">
        <v>36</v>
      </c>
      <c r="C19" s="11"/>
      <c r="D19" s="11"/>
      <c r="E19" s="11"/>
      <c r="F19" s="341"/>
      <c r="G19" s="9"/>
      <c r="H19" s="9"/>
      <c r="I19" s="9"/>
      <c r="J19" s="9"/>
      <c r="K19" s="9"/>
      <c r="L19" s="9"/>
      <c r="M19" s="9"/>
      <c r="N19" s="341"/>
      <c r="O19" s="117"/>
      <c r="P19" s="9"/>
      <c r="Q19" s="9"/>
      <c r="R19" s="9"/>
      <c r="S19" s="341"/>
    </row>
    <row r="20" spans="2:37" s="5" customFormat="1" ht="13.5">
      <c r="B20" s="103" t="s">
        <v>95</v>
      </c>
      <c r="C20" s="107" t="s">
        <v>13</v>
      </c>
      <c r="D20" s="82" t="s">
        <v>14</v>
      </c>
      <c r="E20" s="82" t="s">
        <v>0</v>
      </c>
      <c r="F20" s="343"/>
      <c r="G20" s="104" t="s">
        <v>17</v>
      </c>
      <c r="H20" s="45" t="s">
        <v>18</v>
      </c>
      <c r="I20" s="104" t="s">
        <v>6</v>
      </c>
      <c r="J20" s="45" t="s">
        <v>5</v>
      </c>
      <c r="K20" s="45" t="s">
        <v>1</v>
      </c>
      <c r="L20" s="45" t="s">
        <v>26</v>
      </c>
      <c r="M20" s="108" t="s">
        <v>27</v>
      </c>
      <c r="N20" s="343"/>
      <c r="O20" s="45" t="s">
        <v>3</v>
      </c>
      <c r="P20" s="104" t="s">
        <v>4</v>
      </c>
      <c r="Q20" s="45" t="s">
        <v>2</v>
      </c>
      <c r="R20" s="108" t="s">
        <v>19</v>
      </c>
      <c r="S20" s="343"/>
      <c r="T20" s="122"/>
      <c r="U20" s="89"/>
      <c r="V20" s="89"/>
      <c r="W20" s="89"/>
      <c r="AE20" s="41"/>
      <c r="AF20" s="42"/>
      <c r="AG20" s="42"/>
      <c r="AH20" s="42"/>
      <c r="AI20" s="42"/>
      <c r="AJ20" s="42"/>
      <c r="AK20" s="42"/>
    </row>
    <row r="21" spans="2:19" ht="12.75" customHeight="1">
      <c r="B21" s="16" t="s">
        <v>35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22"/>
      <c r="N21" s="23"/>
      <c r="O21" s="21"/>
      <c r="P21" s="22"/>
      <c r="Q21" s="31"/>
      <c r="R21" s="35"/>
      <c r="S21" s="35"/>
    </row>
    <row r="22" spans="2:31" ht="12.75" customHeight="1">
      <c r="B22" s="6" t="s">
        <v>25</v>
      </c>
      <c r="C22" s="328">
        <f>ROUND(B14*C155,6)</f>
        <v>0.200667</v>
      </c>
      <c r="D22" s="328">
        <f>ROUND(B14*C156,6)</f>
        <v>0.029297</v>
      </c>
      <c r="E22" s="328">
        <f>C157</f>
        <v>0.007946</v>
      </c>
      <c r="F22" s="364">
        <f>SUM(C22:E27)</f>
        <v>0.23791</v>
      </c>
      <c r="G22" s="362" t="s">
        <v>29</v>
      </c>
      <c r="H22" s="215">
        <v>0</v>
      </c>
      <c r="I22" s="360">
        <f>ROUND(B14*C169,6)</f>
        <v>0.049947</v>
      </c>
      <c r="J22" s="360">
        <f>C170</f>
        <v>0.001186</v>
      </c>
      <c r="K22" s="360">
        <f>C171</f>
        <v>0.001695</v>
      </c>
      <c r="L22" s="362" t="s">
        <v>29</v>
      </c>
      <c r="M22" s="362" t="s">
        <v>29</v>
      </c>
      <c r="N22" s="24">
        <f>H22+I22+J22+K22</f>
        <v>0.052828</v>
      </c>
      <c r="O22" s="360">
        <f>D175</f>
        <v>0.001336</v>
      </c>
      <c r="P22" s="374">
        <f>C176</f>
        <v>0.017236</v>
      </c>
      <c r="Q22" s="212">
        <f aca="true" t="shared" si="0" ref="Q22:Q27">C177</f>
        <v>0.00292</v>
      </c>
      <c r="R22" s="360">
        <f>C183</f>
        <v>0.0025640000000000003</v>
      </c>
      <c r="S22" s="33">
        <f>O22+P22+Q22+R22</f>
        <v>0.024056</v>
      </c>
      <c r="AE22" s="119"/>
    </row>
    <row r="23" spans="2:31" ht="12.75" customHeight="1">
      <c r="B23" s="6" t="s">
        <v>7</v>
      </c>
      <c r="C23" s="328"/>
      <c r="D23" s="328"/>
      <c r="E23" s="328"/>
      <c r="F23" s="364"/>
      <c r="G23" s="362"/>
      <c r="H23" s="215">
        <f>C162</f>
        <v>0.078322</v>
      </c>
      <c r="I23" s="360"/>
      <c r="J23" s="360"/>
      <c r="K23" s="360"/>
      <c r="L23" s="362"/>
      <c r="M23" s="362"/>
      <c r="N23" s="24">
        <f>H23+I22+J22+K22</f>
        <v>0.13115</v>
      </c>
      <c r="O23" s="360"/>
      <c r="P23" s="374"/>
      <c r="Q23" s="212">
        <f t="shared" si="0"/>
        <v>0.04752</v>
      </c>
      <c r="R23" s="360"/>
      <c r="S23" s="33">
        <f>O22+P22+Q23+R22</f>
        <v>0.068656</v>
      </c>
      <c r="AE23" s="119"/>
    </row>
    <row r="24" spans="2:31" ht="12.75" customHeight="1">
      <c r="B24" s="6" t="s">
        <v>8</v>
      </c>
      <c r="C24" s="328"/>
      <c r="D24" s="328"/>
      <c r="E24" s="328"/>
      <c r="F24" s="364"/>
      <c r="G24" s="362"/>
      <c r="H24" s="215">
        <f>C163</f>
        <v>0.071686</v>
      </c>
      <c r="I24" s="360"/>
      <c r="J24" s="360"/>
      <c r="K24" s="360"/>
      <c r="L24" s="362"/>
      <c r="M24" s="362"/>
      <c r="N24" s="24">
        <f>H24+I22+J22+K22</f>
        <v>0.124514</v>
      </c>
      <c r="O24" s="360"/>
      <c r="P24" s="374"/>
      <c r="Q24" s="212">
        <f t="shared" si="0"/>
        <v>0.02862</v>
      </c>
      <c r="R24" s="360"/>
      <c r="S24" s="33">
        <f>O22+P22+Q24+R22</f>
        <v>0.049755999999999995</v>
      </c>
      <c r="AE24" s="119"/>
    </row>
    <row r="25" spans="2:31" ht="12.75" customHeight="1">
      <c r="B25" s="6" t="s">
        <v>9</v>
      </c>
      <c r="C25" s="328"/>
      <c r="D25" s="328"/>
      <c r="E25" s="328"/>
      <c r="F25" s="364"/>
      <c r="G25" s="362"/>
      <c r="H25" s="215">
        <f>C164</f>
        <v>0.071988</v>
      </c>
      <c r="I25" s="360"/>
      <c r="J25" s="360"/>
      <c r="K25" s="360"/>
      <c r="L25" s="362"/>
      <c r="M25" s="362"/>
      <c r="N25" s="24">
        <f>H25+I22+J22+K22</f>
        <v>0.124816</v>
      </c>
      <c r="O25" s="360"/>
      <c r="P25" s="374"/>
      <c r="Q25" s="212">
        <f t="shared" si="0"/>
        <v>0.02342</v>
      </c>
      <c r="R25" s="360"/>
      <c r="S25" s="33">
        <f>O22+P22+Q25+R22</f>
        <v>0.044556</v>
      </c>
      <c r="AE25" s="119"/>
    </row>
    <row r="26" spans="2:31" ht="12.75" customHeight="1">
      <c r="B26" s="6" t="s">
        <v>10</v>
      </c>
      <c r="C26" s="328"/>
      <c r="D26" s="328"/>
      <c r="E26" s="328"/>
      <c r="F26" s="364"/>
      <c r="G26" s="362"/>
      <c r="H26" s="215">
        <f>C165</f>
        <v>0.05379</v>
      </c>
      <c r="I26" s="360"/>
      <c r="J26" s="360"/>
      <c r="K26" s="360"/>
      <c r="L26" s="362"/>
      <c r="M26" s="362"/>
      <c r="N26" s="24">
        <f>H26+I22+J22+K22</f>
        <v>0.106618</v>
      </c>
      <c r="O26" s="360"/>
      <c r="P26" s="374"/>
      <c r="Q26" s="212">
        <f t="shared" si="0"/>
        <v>0.01712</v>
      </c>
      <c r="R26" s="360"/>
      <c r="S26" s="33">
        <f>O22+P22+Q26+R22</f>
        <v>0.038256</v>
      </c>
      <c r="AE26" s="119"/>
    </row>
    <row r="27" spans="2:31" ht="12.75" customHeight="1">
      <c r="B27" s="6" t="s">
        <v>11</v>
      </c>
      <c r="C27" s="329"/>
      <c r="D27" s="329"/>
      <c r="E27" s="329"/>
      <c r="F27" s="365"/>
      <c r="G27" s="363"/>
      <c r="H27" s="215">
        <f>C166</f>
        <v>0.027247</v>
      </c>
      <c r="I27" s="361"/>
      <c r="J27" s="361"/>
      <c r="K27" s="361"/>
      <c r="L27" s="363"/>
      <c r="M27" s="363"/>
      <c r="N27" s="24">
        <f>H27+I22+J22+K22</f>
        <v>0.08007500000000001</v>
      </c>
      <c r="O27" s="361"/>
      <c r="P27" s="375"/>
      <c r="Q27" s="213">
        <f t="shared" si="0"/>
        <v>0.00792</v>
      </c>
      <c r="R27" s="361"/>
      <c r="S27" s="33">
        <f>O22+P22+Q27+R22</f>
        <v>0.029056000000000002</v>
      </c>
      <c r="AE27" s="119"/>
    </row>
    <row r="28" spans="2:31" ht="13.5">
      <c r="B28" s="55" t="s">
        <v>34</v>
      </c>
      <c r="C28" s="48"/>
      <c r="D28" s="52"/>
      <c r="E28" s="36"/>
      <c r="F28" s="49"/>
      <c r="G28" s="36"/>
      <c r="H28" s="53"/>
      <c r="I28" s="50"/>
      <c r="J28" s="50"/>
      <c r="K28" s="53"/>
      <c r="L28" s="50"/>
      <c r="M28" s="53"/>
      <c r="N28" s="49"/>
      <c r="O28" s="49"/>
      <c r="P28" s="53"/>
      <c r="Q28" s="36"/>
      <c r="R28" s="36"/>
      <c r="S28" s="36"/>
      <c r="AE28" s="119"/>
    </row>
    <row r="29" spans="2:37" s="9" customFormat="1" ht="13.5">
      <c r="B29" s="56" t="s">
        <v>45</v>
      </c>
      <c r="C29" s="327" t="s">
        <v>29</v>
      </c>
      <c r="D29" s="327" t="s">
        <v>29</v>
      </c>
      <c r="E29" s="335">
        <f>E157</f>
        <v>83.55</v>
      </c>
      <c r="F29" s="356">
        <f>SUM(C29:E31)</f>
        <v>83.55</v>
      </c>
      <c r="G29" s="210">
        <f>C159</f>
        <v>65.83</v>
      </c>
      <c r="H29" s="327" t="s">
        <v>29</v>
      </c>
      <c r="I29" s="327" t="s">
        <v>29</v>
      </c>
      <c r="J29" s="327" t="s">
        <v>29</v>
      </c>
      <c r="K29" s="327" t="s">
        <v>29</v>
      </c>
      <c r="L29" s="358">
        <f>C172</f>
        <v>0</v>
      </c>
      <c r="M29" s="358">
        <f>C173</f>
        <v>0</v>
      </c>
      <c r="N29" s="57">
        <f>G29+L29+M29</f>
        <v>65.83</v>
      </c>
      <c r="O29" s="327" t="s">
        <v>29</v>
      </c>
      <c r="P29" s="346" t="s">
        <v>29</v>
      </c>
      <c r="Q29" s="358">
        <f>D178</f>
        <v>-27.01</v>
      </c>
      <c r="R29" s="327" t="s">
        <v>29</v>
      </c>
      <c r="S29" s="356">
        <f>Q29</f>
        <v>-27.01</v>
      </c>
      <c r="T29" s="51"/>
      <c r="AE29" s="119"/>
      <c r="AF29" s="39"/>
      <c r="AG29" s="39"/>
      <c r="AH29" s="39"/>
      <c r="AI29" s="39"/>
      <c r="AJ29" s="39"/>
      <c r="AK29" s="39"/>
    </row>
    <row r="30" spans="2:31" ht="13.5">
      <c r="B30" s="56" t="s">
        <v>23</v>
      </c>
      <c r="C30" s="328"/>
      <c r="D30" s="328"/>
      <c r="E30" s="335"/>
      <c r="F30" s="356"/>
      <c r="G30" s="210">
        <f>C160</f>
        <v>491.41</v>
      </c>
      <c r="H30" s="328"/>
      <c r="I30" s="328"/>
      <c r="J30" s="328"/>
      <c r="K30" s="328"/>
      <c r="L30" s="358"/>
      <c r="M30" s="358"/>
      <c r="N30" s="57">
        <f>G30+L29+M29</f>
        <v>491.41</v>
      </c>
      <c r="O30" s="328"/>
      <c r="P30" s="347"/>
      <c r="Q30" s="358"/>
      <c r="R30" s="328"/>
      <c r="S30" s="356"/>
      <c r="AE30" s="119"/>
    </row>
    <row r="31" spans="2:37" s="9" customFormat="1" ht="13.5">
      <c r="B31" s="54" t="s">
        <v>24</v>
      </c>
      <c r="C31" s="329"/>
      <c r="D31" s="329"/>
      <c r="E31" s="336"/>
      <c r="F31" s="357"/>
      <c r="G31" s="211">
        <f>C161</f>
        <v>1093.1599999999999</v>
      </c>
      <c r="H31" s="329"/>
      <c r="I31" s="329"/>
      <c r="J31" s="329"/>
      <c r="K31" s="329"/>
      <c r="L31" s="359"/>
      <c r="M31" s="359"/>
      <c r="N31" s="58">
        <f>G31+L29+M29</f>
        <v>1093.1599999999999</v>
      </c>
      <c r="O31" s="329"/>
      <c r="P31" s="348"/>
      <c r="Q31" s="359"/>
      <c r="R31" s="329"/>
      <c r="S31" s="357"/>
      <c r="T31" s="51"/>
      <c r="AE31" s="119"/>
      <c r="AF31" s="39"/>
      <c r="AG31" s="39"/>
      <c r="AH31" s="39"/>
      <c r="AI31" s="39"/>
      <c r="AJ31" s="39"/>
      <c r="AK31" s="39"/>
    </row>
    <row r="32" spans="2:37" s="9" customFormat="1" ht="25.5" customHeight="1">
      <c r="B32" s="112" t="s">
        <v>38</v>
      </c>
      <c r="C32" s="332" t="s">
        <v>43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4"/>
      <c r="T32" s="113"/>
      <c r="U32" s="113"/>
      <c r="V32" s="113"/>
      <c r="W32" s="113"/>
      <c r="AE32" s="39"/>
      <c r="AF32" s="39"/>
      <c r="AG32" s="39"/>
      <c r="AH32" s="39"/>
      <c r="AI32" s="39"/>
      <c r="AJ32" s="39"/>
      <c r="AK32" s="39"/>
    </row>
    <row r="33" spans="2:37" s="19" customFormat="1" ht="13.5">
      <c r="B33" s="59"/>
      <c r="C33" s="60"/>
      <c r="D33" s="60"/>
      <c r="E33" s="60"/>
      <c r="F33" s="61"/>
      <c r="G33" s="81"/>
      <c r="H33" s="81"/>
      <c r="I33" s="81"/>
      <c r="J33" s="81"/>
      <c r="K33" s="81"/>
      <c r="L33" s="81"/>
      <c r="M33" s="81"/>
      <c r="N33" s="62"/>
      <c r="O33" s="62"/>
      <c r="P33" s="81"/>
      <c r="Q33" s="81"/>
      <c r="T33" s="65"/>
      <c r="AE33" s="66"/>
      <c r="AF33" s="66"/>
      <c r="AG33" s="66"/>
      <c r="AH33" s="66"/>
      <c r="AI33" s="66"/>
      <c r="AJ33" s="66"/>
      <c r="AK33" s="66"/>
    </row>
    <row r="34" spans="3:19" ht="13.5"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2:19" ht="24" customHeight="1">
      <c r="B35" s="114" t="s">
        <v>52</v>
      </c>
      <c r="C35" s="12"/>
      <c r="D35" s="12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2:19" ht="15" customHeight="1">
      <c r="B36" s="105" t="s">
        <v>44</v>
      </c>
      <c r="C36" s="12"/>
      <c r="D36" s="12"/>
      <c r="E36" s="12"/>
      <c r="F36" s="340" t="s">
        <v>28</v>
      </c>
      <c r="G36" s="10"/>
      <c r="H36" s="10"/>
      <c r="I36" s="10"/>
      <c r="J36" s="10"/>
      <c r="K36" s="10"/>
      <c r="L36" s="10"/>
      <c r="M36" s="10"/>
      <c r="N36" s="340" t="s">
        <v>47</v>
      </c>
      <c r="O36" s="117"/>
      <c r="P36" s="10"/>
      <c r="Q36" s="10"/>
      <c r="R36" s="10"/>
      <c r="S36" s="340" t="s">
        <v>30</v>
      </c>
    </row>
    <row r="37" spans="2:19" ht="15" customHeight="1">
      <c r="B37" s="110" t="s">
        <v>37</v>
      </c>
      <c r="C37" s="12"/>
      <c r="D37" s="12"/>
      <c r="E37" s="12"/>
      <c r="F37" s="341"/>
      <c r="G37" s="10"/>
      <c r="H37" s="10"/>
      <c r="I37" s="10"/>
      <c r="J37" s="10"/>
      <c r="K37" s="10"/>
      <c r="L37" s="10"/>
      <c r="M37" s="10"/>
      <c r="N37" s="341"/>
      <c r="O37" s="117"/>
      <c r="P37" s="10"/>
      <c r="Q37" s="10"/>
      <c r="R37" s="10"/>
      <c r="S37" s="341"/>
    </row>
    <row r="38" spans="2:19" ht="13.5">
      <c r="B38" s="103" t="s">
        <v>95</v>
      </c>
      <c r="C38" s="107" t="s">
        <v>13</v>
      </c>
      <c r="D38" s="82" t="s">
        <v>14</v>
      </c>
      <c r="E38" s="82" t="s">
        <v>0</v>
      </c>
      <c r="F38" s="343"/>
      <c r="G38" s="111" t="s">
        <v>17</v>
      </c>
      <c r="H38" s="34" t="s">
        <v>18</v>
      </c>
      <c r="I38" s="34" t="s">
        <v>6</v>
      </c>
      <c r="J38" s="34" t="s">
        <v>5</v>
      </c>
      <c r="K38" s="34" t="s">
        <v>1</v>
      </c>
      <c r="L38" s="45" t="s">
        <v>26</v>
      </c>
      <c r="M38" s="108" t="s">
        <v>27</v>
      </c>
      <c r="N38" s="343"/>
      <c r="O38" s="34" t="s">
        <v>3</v>
      </c>
      <c r="P38" s="111" t="s">
        <v>4</v>
      </c>
      <c r="Q38" s="106" t="s">
        <v>2</v>
      </c>
      <c r="R38" s="106" t="s">
        <v>19</v>
      </c>
      <c r="S38" s="343"/>
    </row>
    <row r="39" spans="2:37" ht="13.5">
      <c r="B39" s="16" t="s">
        <v>35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8"/>
      <c r="O39" s="28"/>
      <c r="P39" s="25"/>
      <c r="Q39" s="26"/>
      <c r="R39" s="35"/>
      <c r="S39" s="35"/>
      <c r="AE39" s="1"/>
      <c r="AF39" s="1"/>
      <c r="AG39" s="1"/>
      <c r="AH39" s="1"/>
      <c r="AI39" s="1"/>
      <c r="AJ39" s="1"/>
      <c r="AK39" s="1"/>
    </row>
    <row r="40" spans="2:37" ht="13.5">
      <c r="B40" s="6" t="s">
        <v>25</v>
      </c>
      <c r="C40" s="328">
        <f>ROUND(B14*C155,6)</f>
        <v>0.200667</v>
      </c>
      <c r="D40" s="328">
        <f>ROUND(B14*C156,6)</f>
        <v>0.029297</v>
      </c>
      <c r="E40" s="328">
        <f>C157</f>
        <v>0.007946</v>
      </c>
      <c r="F40" s="372">
        <f>SUM(C40:E45)</f>
        <v>0.23791</v>
      </c>
      <c r="G40" s="362" t="s">
        <v>29</v>
      </c>
      <c r="H40" s="79">
        <v>0</v>
      </c>
      <c r="I40" s="360">
        <f>ROUND(B14*D169,6)</f>
        <v>0.049947</v>
      </c>
      <c r="J40" s="360">
        <f>C170</f>
        <v>0.001186</v>
      </c>
      <c r="K40" s="360">
        <f>C171</f>
        <v>0.001695</v>
      </c>
      <c r="L40" s="362" t="s">
        <v>29</v>
      </c>
      <c r="M40" s="362" t="s">
        <v>29</v>
      </c>
      <c r="N40" s="29">
        <f>H40+I40+J40+K40</f>
        <v>0.052828</v>
      </c>
      <c r="O40" s="360">
        <f>D175</f>
        <v>0.001336</v>
      </c>
      <c r="P40" s="368">
        <f>C176</f>
        <v>0.017236</v>
      </c>
      <c r="Q40" s="78">
        <f aca="true" t="shared" si="1" ref="Q40:Q45">C177</f>
        <v>0.00292</v>
      </c>
      <c r="R40" s="360">
        <f>C183</f>
        <v>0.0025640000000000003</v>
      </c>
      <c r="S40" s="24">
        <f>O40+P40+Q40+R40</f>
        <v>0.024056</v>
      </c>
      <c r="AE40" s="120"/>
      <c r="AF40" s="1"/>
      <c r="AG40" s="1"/>
      <c r="AH40" s="1"/>
      <c r="AI40" s="1"/>
      <c r="AJ40" s="1"/>
      <c r="AK40" s="1"/>
    </row>
    <row r="41" spans="2:37" ht="13.5">
      <c r="B41" s="6" t="s">
        <v>7</v>
      </c>
      <c r="C41" s="328"/>
      <c r="D41" s="328"/>
      <c r="E41" s="328"/>
      <c r="F41" s="372"/>
      <c r="G41" s="362"/>
      <c r="H41" s="79">
        <f>D162</f>
        <v>0.060022</v>
      </c>
      <c r="I41" s="360"/>
      <c r="J41" s="360"/>
      <c r="K41" s="360"/>
      <c r="L41" s="362"/>
      <c r="M41" s="362"/>
      <c r="N41" s="29">
        <f>H41+I40+J40+K40</f>
        <v>0.11285</v>
      </c>
      <c r="O41" s="360"/>
      <c r="P41" s="368"/>
      <c r="Q41" s="78">
        <f t="shared" si="1"/>
        <v>0.04752</v>
      </c>
      <c r="R41" s="360"/>
      <c r="S41" s="24">
        <f>O40+P40+Q41+R40</f>
        <v>0.068656</v>
      </c>
      <c r="AE41" s="120"/>
      <c r="AF41" s="1"/>
      <c r="AG41" s="1"/>
      <c r="AH41" s="1"/>
      <c r="AI41" s="1"/>
      <c r="AJ41" s="1"/>
      <c r="AK41" s="1"/>
    </row>
    <row r="42" spans="2:37" ht="13.5">
      <c r="B42" s="6" t="s">
        <v>8</v>
      </c>
      <c r="C42" s="328"/>
      <c r="D42" s="328"/>
      <c r="E42" s="328"/>
      <c r="F42" s="372"/>
      <c r="G42" s="362"/>
      <c r="H42" s="79">
        <f>D163</f>
        <v>0.054936</v>
      </c>
      <c r="I42" s="360"/>
      <c r="J42" s="360"/>
      <c r="K42" s="360"/>
      <c r="L42" s="362"/>
      <c r="M42" s="362"/>
      <c r="N42" s="29">
        <f>H42+I40+J40+K40</f>
        <v>0.10776400000000001</v>
      </c>
      <c r="O42" s="360"/>
      <c r="P42" s="368"/>
      <c r="Q42" s="78">
        <f t="shared" si="1"/>
        <v>0.02862</v>
      </c>
      <c r="R42" s="360"/>
      <c r="S42" s="24">
        <f>O40+P40+Q42+R40</f>
        <v>0.049755999999999995</v>
      </c>
      <c r="AE42" s="120"/>
      <c r="AF42" s="1"/>
      <c r="AG42" s="1"/>
      <c r="AH42" s="1"/>
      <c r="AI42" s="1"/>
      <c r="AJ42" s="1"/>
      <c r="AK42" s="1"/>
    </row>
    <row r="43" spans="2:37" ht="13.5">
      <c r="B43" s="6" t="s">
        <v>9</v>
      </c>
      <c r="C43" s="328"/>
      <c r="D43" s="328"/>
      <c r="E43" s="328"/>
      <c r="F43" s="372"/>
      <c r="G43" s="362"/>
      <c r="H43" s="79">
        <f>D164</f>
        <v>0.055167</v>
      </c>
      <c r="I43" s="360"/>
      <c r="J43" s="360"/>
      <c r="K43" s="360"/>
      <c r="L43" s="362"/>
      <c r="M43" s="362"/>
      <c r="N43" s="29">
        <f>H43+I40+J40+K40</f>
        <v>0.10799500000000001</v>
      </c>
      <c r="O43" s="360"/>
      <c r="P43" s="368"/>
      <c r="Q43" s="78">
        <f t="shared" si="1"/>
        <v>0.02342</v>
      </c>
      <c r="R43" s="360"/>
      <c r="S43" s="24">
        <f>O40+P40+Q43+R40</f>
        <v>0.044556</v>
      </c>
      <c r="AE43" s="120"/>
      <c r="AF43" s="1"/>
      <c r="AG43" s="1"/>
      <c r="AH43" s="1"/>
      <c r="AI43" s="1"/>
      <c r="AJ43" s="1"/>
      <c r="AK43" s="1"/>
    </row>
    <row r="44" spans="2:37" ht="13.5">
      <c r="B44" s="6" t="s">
        <v>10</v>
      </c>
      <c r="C44" s="328"/>
      <c r="D44" s="328"/>
      <c r="E44" s="328"/>
      <c r="F44" s="372"/>
      <c r="G44" s="362"/>
      <c r="H44" s="79">
        <f>D165</f>
        <v>0.041221</v>
      </c>
      <c r="I44" s="360"/>
      <c r="J44" s="360"/>
      <c r="K44" s="360"/>
      <c r="L44" s="362"/>
      <c r="M44" s="362"/>
      <c r="N44" s="29">
        <f>H44+I40+J40+K40</f>
        <v>0.09404900000000001</v>
      </c>
      <c r="O44" s="360"/>
      <c r="P44" s="368"/>
      <c r="Q44" s="78">
        <f t="shared" si="1"/>
        <v>0.01712</v>
      </c>
      <c r="R44" s="360"/>
      <c r="S44" s="24">
        <f>O40+P40+Q44+R40</f>
        <v>0.038256</v>
      </c>
      <c r="AE44" s="120"/>
      <c r="AF44" s="1"/>
      <c r="AG44" s="1"/>
      <c r="AH44" s="1"/>
      <c r="AI44" s="1"/>
      <c r="AJ44" s="1"/>
      <c r="AK44" s="1"/>
    </row>
    <row r="45" spans="2:37" ht="13.5">
      <c r="B45" s="6" t="s">
        <v>11</v>
      </c>
      <c r="C45" s="329"/>
      <c r="D45" s="329"/>
      <c r="E45" s="329"/>
      <c r="F45" s="373"/>
      <c r="G45" s="363"/>
      <c r="H45" s="79">
        <f>D166</f>
        <v>0.02088</v>
      </c>
      <c r="I45" s="361"/>
      <c r="J45" s="361"/>
      <c r="K45" s="361"/>
      <c r="L45" s="363"/>
      <c r="M45" s="363"/>
      <c r="N45" s="29">
        <f>H45+I40+J40+K40</f>
        <v>0.07370800000000001</v>
      </c>
      <c r="O45" s="361"/>
      <c r="P45" s="369"/>
      <c r="Q45" s="83">
        <f t="shared" si="1"/>
        <v>0.00792</v>
      </c>
      <c r="R45" s="361"/>
      <c r="S45" s="24">
        <f>O40+P40+Q45+R40</f>
        <v>0.029056000000000002</v>
      </c>
      <c r="AE45" s="120"/>
      <c r="AF45" s="1"/>
      <c r="AG45" s="1"/>
      <c r="AH45" s="1"/>
      <c r="AI45" s="1"/>
      <c r="AJ45" s="1"/>
      <c r="AK45" s="1"/>
    </row>
    <row r="46" spans="2:31" ht="13.5">
      <c r="B46" s="55" t="s">
        <v>34</v>
      </c>
      <c r="C46" s="48"/>
      <c r="D46" s="72"/>
      <c r="E46" s="48"/>
      <c r="F46" s="49"/>
      <c r="G46" s="70"/>
      <c r="H46" s="50"/>
      <c r="I46" s="53"/>
      <c r="J46" s="50"/>
      <c r="K46" s="50"/>
      <c r="L46" s="50"/>
      <c r="M46" s="50"/>
      <c r="N46" s="49"/>
      <c r="O46" s="49"/>
      <c r="P46" s="118"/>
      <c r="Q46" s="53"/>
      <c r="R46" s="36"/>
      <c r="S46" s="36"/>
      <c r="AE46" s="120"/>
    </row>
    <row r="47" spans="2:37" s="9" customFormat="1" ht="13.5">
      <c r="B47" s="56" t="s">
        <v>45</v>
      </c>
      <c r="C47" s="327" t="s">
        <v>29</v>
      </c>
      <c r="D47" s="327" t="s">
        <v>29</v>
      </c>
      <c r="E47" s="335">
        <f>E157</f>
        <v>83.55</v>
      </c>
      <c r="F47" s="356">
        <f>SUM(C47:E49)</f>
        <v>83.55</v>
      </c>
      <c r="G47" s="73">
        <f>D159</f>
        <v>55.75</v>
      </c>
      <c r="H47" s="327" t="s">
        <v>29</v>
      </c>
      <c r="I47" s="327" t="s">
        <v>29</v>
      </c>
      <c r="J47" s="327" t="s">
        <v>29</v>
      </c>
      <c r="K47" s="327" t="s">
        <v>29</v>
      </c>
      <c r="L47" s="358">
        <f>D172</f>
        <v>0</v>
      </c>
      <c r="M47" s="358">
        <f>D173</f>
        <v>0</v>
      </c>
      <c r="N47" s="57">
        <f>G47+L47+M47</f>
        <v>55.75</v>
      </c>
      <c r="O47" s="346" t="s">
        <v>29</v>
      </c>
      <c r="P47" s="346" t="s">
        <v>29</v>
      </c>
      <c r="Q47" s="358">
        <f>D178</f>
        <v>-27.01</v>
      </c>
      <c r="R47" s="327" t="s">
        <v>29</v>
      </c>
      <c r="S47" s="356">
        <f>Q47</f>
        <v>-27.01</v>
      </c>
      <c r="T47" s="51"/>
      <c r="AE47" s="120"/>
      <c r="AF47" s="39"/>
      <c r="AG47" s="39"/>
      <c r="AH47" s="39"/>
      <c r="AI47" s="39"/>
      <c r="AJ47" s="39"/>
      <c r="AK47" s="39"/>
    </row>
    <row r="48" spans="2:31" ht="13.5">
      <c r="B48" s="56" t="s">
        <v>23</v>
      </c>
      <c r="C48" s="328"/>
      <c r="D48" s="328"/>
      <c r="E48" s="335"/>
      <c r="F48" s="356"/>
      <c r="G48" s="73">
        <f>D160</f>
        <v>413.00999999999993</v>
      </c>
      <c r="H48" s="328"/>
      <c r="I48" s="328"/>
      <c r="J48" s="328"/>
      <c r="K48" s="328"/>
      <c r="L48" s="358"/>
      <c r="M48" s="358"/>
      <c r="N48" s="57">
        <f>G48+L47+M47</f>
        <v>413.00999999999993</v>
      </c>
      <c r="O48" s="347"/>
      <c r="P48" s="347"/>
      <c r="Q48" s="358"/>
      <c r="R48" s="328"/>
      <c r="S48" s="356"/>
      <c r="AE48" s="120"/>
    </row>
    <row r="49" spans="2:31" ht="13.5">
      <c r="B49" s="54" t="s">
        <v>24</v>
      </c>
      <c r="C49" s="329"/>
      <c r="D49" s="329"/>
      <c r="E49" s="336"/>
      <c r="F49" s="357"/>
      <c r="G49" s="74">
        <f>D161</f>
        <v>1025.84</v>
      </c>
      <c r="H49" s="329"/>
      <c r="I49" s="329"/>
      <c r="J49" s="329"/>
      <c r="K49" s="329"/>
      <c r="L49" s="359"/>
      <c r="M49" s="359"/>
      <c r="N49" s="58">
        <f>G49+L47+M47</f>
        <v>1025.84</v>
      </c>
      <c r="O49" s="348"/>
      <c r="P49" s="348"/>
      <c r="Q49" s="359"/>
      <c r="R49" s="329"/>
      <c r="S49" s="357"/>
      <c r="AE49" s="120"/>
    </row>
    <row r="50" spans="2:37" s="9" customFormat="1" ht="25.5" customHeight="1">
      <c r="B50" s="112" t="s">
        <v>38</v>
      </c>
      <c r="C50" s="332" t="s">
        <v>43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4"/>
      <c r="T50" s="113"/>
      <c r="U50" s="113"/>
      <c r="V50" s="113"/>
      <c r="W50" s="113"/>
      <c r="AE50" s="39"/>
      <c r="AF50" s="39"/>
      <c r="AG50" s="39"/>
      <c r="AH50" s="39"/>
      <c r="AI50" s="39"/>
      <c r="AJ50" s="39"/>
      <c r="AK50" s="39"/>
    </row>
    <row r="51" spans="2:19" ht="13.5">
      <c r="B51" s="71"/>
      <c r="C51" s="46"/>
      <c r="D51" s="46"/>
      <c r="E51" s="46"/>
      <c r="F51" s="47"/>
      <c r="G51" s="80"/>
      <c r="H51" s="80"/>
      <c r="I51" s="80"/>
      <c r="J51" s="80"/>
      <c r="K51" s="80"/>
      <c r="L51" s="80"/>
      <c r="M51" s="80"/>
      <c r="N51" s="47"/>
      <c r="O51" s="47"/>
      <c r="P51" s="80"/>
      <c r="Q51" s="80"/>
      <c r="R51" s="9"/>
      <c r="S51" s="9"/>
    </row>
    <row r="52" spans="2:37" s="68" customFormat="1" ht="13.5">
      <c r="B52" s="67"/>
      <c r="C52" s="60"/>
      <c r="D52" s="60"/>
      <c r="E52" s="60"/>
      <c r="F52" s="64"/>
      <c r="G52" s="81"/>
      <c r="H52" s="81"/>
      <c r="I52" s="81"/>
      <c r="J52" s="81"/>
      <c r="K52" s="81"/>
      <c r="L52" s="81"/>
      <c r="M52" s="81"/>
      <c r="N52" s="64"/>
      <c r="O52" s="64"/>
      <c r="P52" s="81"/>
      <c r="Q52" s="81"/>
      <c r="R52" s="19"/>
      <c r="S52" s="19"/>
      <c r="T52" s="65"/>
      <c r="U52" s="19"/>
      <c r="V52" s="19"/>
      <c r="W52" s="19"/>
      <c r="AE52" s="66"/>
      <c r="AF52" s="69"/>
      <c r="AG52" s="69"/>
      <c r="AH52" s="69"/>
      <c r="AI52" s="69"/>
      <c r="AJ52" s="69"/>
      <c r="AK52" s="69"/>
    </row>
    <row r="53" spans="2:37" s="68" customFormat="1" ht="24" customHeight="1">
      <c r="B53" s="114" t="s">
        <v>53</v>
      </c>
      <c r="C53" s="60"/>
      <c r="D53" s="60"/>
      <c r="E53" s="60"/>
      <c r="F53" s="64"/>
      <c r="G53" s="81"/>
      <c r="H53" s="81"/>
      <c r="I53" s="81"/>
      <c r="J53" s="81"/>
      <c r="K53" s="81"/>
      <c r="L53" s="81"/>
      <c r="M53" s="81"/>
      <c r="N53" s="64"/>
      <c r="O53" s="64"/>
      <c r="P53" s="81"/>
      <c r="Q53" s="81"/>
      <c r="R53" s="19"/>
      <c r="S53" s="19"/>
      <c r="T53" s="65"/>
      <c r="U53" s="19"/>
      <c r="V53" s="19"/>
      <c r="W53" s="19"/>
      <c r="AE53" s="66"/>
      <c r="AF53" s="69"/>
      <c r="AG53" s="69"/>
      <c r="AH53" s="69"/>
      <c r="AI53" s="69"/>
      <c r="AJ53" s="69"/>
      <c r="AK53" s="69"/>
    </row>
    <row r="54" spans="2:37" s="68" customFormat="1" ht="12.75" customHeight="1">
      <c r="B54" s="105" t="s">
        <v>44</v>
      </c>
      <c r="C54" s="60"/>
      <c r="D54" s="60"/>
      <c r="E54" s="60"/>
      <c r="F54" s="340" t="s">
        <v>28</v>
      </c>
      <c r="G54" s="81"/>
      <c r="H54" s="81"/>
      <c r="I54" s="81"/>
      <c r="J54" s="81"/>
      <c r="K54" s="81"/>
      <c r="L54" s="81"/>
      <c r="M54" s="81"/>
      <c r="N54" s="340" t="s">
        <v>47</v>
      </c>
      <c r="O54" s="117"/>
      <c r="P54" s="81"/>
      <c r="Q54" s="81"/>
      <c r="R54" s="19"/>
      <c r="S54" s="340" t="s">
        <v>30</v>
      </c>
      <c r="T54" s="65"/>
      <c r="U54" s="19"/>
      <c r="V54" s="19"/>
      <c r="W54" s="19"/>
      <c r="AE54" s="66"/>
      <c r="AF54" s="69"/>
      <c r="AG54" s="69"/>
      <c r="AH54" s="69"/>
      <c r="AI54" s="69"/>
      <c r="AJ54" s="69"/>
      <c r="AK54" s="69"/>
    </row>
    <row r="55" spans="2:19" ht="15" customHeight="1">
      <c r="B55" s="110" t="s">
        <v>39</v>
      </c>
      <c r="C55" s="12"/>
      <c r="D55" s="12"/>
      <c r="E55" s="12"/>
      <c r="F55" s="341"/>
      <c r="G55" s="10"/>
      <c r="H55" s="10"/>
      <c r="I55" s="10"/>
      <c r="J55" s="10"/>
      <c r="K55" s="10"/>
      <c r="L55" s="10"/>
      <c r="M55" s="10"/>
      <c r="N55" s="341"/>
      <c r="O55" s="117"/>
      <c r="P55" s="10"/>
      <c r="Q55" s="10"/>
      <c r="R55" s="10"/>
      <c r="S55" s="341"/>
    </row>
    <row r="56" spans="2:19" ht="13.5">
      <c r="B56" s="103" t="s">
        <v>95</v>
      </c>
      <c r="C56" s="107" t="s">
        <v>13</v>
      </c>
      <c r="D56" s="82" t="s">
        <v>14</v>
      </c>
      <c r="E56" s="82" t="s">
        <v>0</v>
      </c>
      <c r="F56" s="343"/>
      <c r="G56" s="111" t="s">
        <v>17</v>
      </c>
      <c r="H56" s="34" t="s">
        <v>18</v>
      </c>
      <c r="I56" s="34" t="s">
        <v>6</v>
      </c>
      <c r="J56" s="34" t="s">
        <v>5</v>
      </c>
      <c r="K56" s="34" t="s">
        <v>1</v>
      </c>
      <c r="L56" s="45" t="s">
        <v>26</v>
      </c>
      <c r="M56" s="108" t="s">
        <v>27</v>
      </c>
      <c r="N56" s="343"/>
      <c r="O56" s="34" t="s">
        <v>3</v>
      </c>
      <c r="P56" s="111" t="s">
        <v>4</v>
      </c>
      <c r="Q56" s="106" t="s">
        <v>2</v>
      </c>
      <c r="R56" s="106" t="s">
        <v>19</v>
      </c>
      <c r="S56" s="343"/>
    </row>
    <row r="57" spans="2:33" ht="13.5">
      <c r="B57" s="16" t="s">
        <v>35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21"/>
      <c r="O57" s="21"/>
      <c r="P57" s="30"/>
      <c r="Q57" s="31"/>
      <c r="R57" s="35"/>
      <c r="S57" s="35"/>
      <c r="AE57" s="1"/>
      <c r="AF57" s="1"/>
      <c r="AG57" s="1"/>
    </row>
    <row r="58" spans="2:33" ht="13.5">
      <c r="B58" s="6" t="s">
        <v>25</v>
      </c>
      <c r="C58" s="328">
        <f>ROUND(B14*C155,6)</f>
        <v>0.200667</v>
      </c>
      <c r="D58" s="328">
        <f>ROUND(B14*C156,6)</f>
        <v>0.029297</v>
      </c>
      <c r="E58" s="328">
        <f>C157</f>
        <v>0.007946</v>
      </c>
      <c r="F58" s="364">
        <f>SUM(C58:E63)</f>
        <v>0.23791</v>
      </c>
      <c r="G58" s="362" t="s">
        <v>29</v>
      </c>
      <c r="H58" s="214">
        <v>0</v>
      </c>
      <c r="I58" s="360">
        <f>ROUND(B14*E169,6)</f>
        <v>0.049947</v>
      </c>
      <c r="J58" s="360">
        <f>C170</f>
        <v>0.001186</v>
      </c>
      <c r="K58" s="360">
        <f>C171</f>
        <v>0.001695</v>
      </c>
      <c r="L58" s="362" t="s">
        <v>29</v>
      </c>
      <c r="M58" s="362" t="s">
        <v>29</v>
      </c>
      <c r="N58" s="33">
        <f>H58+I58+J58+K58</f>
        <v>0.052828</v>
      </c>
      <c r="O58" s="360">
        <f>D175</f>
        <v>0.001336</v>
      </c>
      <c r="P58" s="368">
        <f>C176</f>
        <v>0.017236</v>
      </c>
      <c r="Q58" s="212">
        <f aca="true" t="shared" si="2" ref="Q58:Q63">C177</f>
        <v>0.00292</v>
      </c>
      <c r="R58" s="360">
        <f>C183</f>
        <v>0.0025640000000000003</v>
      </c>
      <c r="S58" s="24">
        <f>O58+P58+Q58+R58</f>
        <v>0.024056</v>
      </c>
      <c r="AE58" s="1"/>
      <c r="AF58" s="1"/>
      <c r="AG58" s="1"/>
    </row>
    <row r="59" spans="2:33" ht="13.5">
      <c r="B59" s="6" t="s">
        <v>7</v>
      </c>
      <c r="C59" s="328"/>
      <c r="D59" s="328"/>
      <c r="E59" s="328"/>
      <c r="F59" s="364"/>
      <c r="G59" s="362"/>
      <c r="H59" s="214">
        <f>E162</f>
        <v>0.083979</v>
      </c>
      <c r="I59" s="360"/>
      <c r="J59" s="360"/>
      <c r="K59" s="360"/>
      <c r="L59" s="362"/>
      <c r="M59" s="362"/>
      <c r="N59" s="33">
        <f>H59+I58+J58+K58</f>
        <v>0.13680699999999998</v>
      </c>
      <c r="O59" s="360"/>
      <c r="P59" s="368"/>
      <c r="Q59" s="212">
        <f t="shared" si="2"/>
        <v>0.04752</v>
      </c>
      <c r="R59" s="360"/>
      <c r="S59" s="24">
        <f>O58+P58+Q59+R58</f>
        <v>0.068656</v>
      </c>
      <c r="AE59" s="1"/>
      <c r="AF59" s="1"/>
      <c r="AG59" s="1"/>
    </row>
    <row r="60" spans="2:33" ht="13.5">
      <c r="B60" s="6" t="s">
        <v>8</v>
      </c>
      <c r="C60" s="328"/>
      <c r="D60" s="328"/>
      <c r="E60" s="328"/>
      <c r="F60" s="364"/>
      <c r="G60" s="362"/>
      <c r="H60" s="214">
        <f>E163</f>
        <v>0.076864</v>
      </c>
      <c r="I60" s="360"/>
      <c r="J60" s="360"/>
      <c r="K60" s="360"/>
      <c r="L60" s="362"/>
      <c r="M60" s="362"/>
      <c r="N60" s="33">
        <f>H60+I58+J58+K58</f>
        <v>0.129692</v>
      </c>
      <c r="O60" s="360"/>
      <c r="P60" s="368"/>
      <c r="Q60" s="212">
        <f t="shared" si="2"/>
        <v>0.02862</v>
      </c>
      <c r="R60" s="360"/>
      <c r="S60" s="24">
        <f>O58+P58+Q60+R58</f>
        <v>0.049755999999999995</v>
      </c>
      <c r="AE60" s="1"/>
      <c r="AF60" s="1"/>
      <c r="AG60" s="1"/>
    </row>
    <row r="61" spans="2:33" ht="13.5">
      <c r="B61" s="6" t="s">
        <v>9</v>
      </c>
      <c r="C61" s="328"/>
      <c r="D61" s="328"/>
      <c r="E61" s="328"/>
      <c r="F61" s="364"/>
      <c r="G61" s="362"/>
      <c r="H61" s="214">
        <f>E164</f>
        <v>0.077188</v>
      </c>
      <c r="I61" s="360"/>
      <c r="J61" s="360"/>
      <c r="K61" s="360"/>
      <c r="L61" s="362"/>
      <c r="M61" s="362"/>
      <c r="N61" s="33">
        <f>H61+I58+J58+K58</f>
        <v>0.130016</v>
      </c>
      <c r="O61" s="360"/>
      <c r="P61" s="368"/>
      <c r="Q61" s="212">
        <f t="shared" si="2"/>
        <v>0.02342</v>
      </c>
      <c r="R61" s="360"/>
      <c r="S61" s="24">
        <f>O58+P58+Q61+R58</f>
        <v>0.044556</v>
      </c>
      <c r="AE61" s="1"/>
      <c r="AF61" s="1"/>
      <c r="AG61" s="1"/>
    </row>
    <row r="62" spans="2:33" ht="13.5">
      <c r="B62" s="6" t="s">
        <v>10</v>
      </c>
      <c r="C62" s="328"/>
      <c r="D62" s="328"/>
      <c r="E62" s="328"/>
      <c r="F62" s="364"/>
      <c r="G62" s="362"/>
      <c r="H62" s="214">
        <f>E165</f>
        <v>0.057675</v>
      </c>
      <c r="I62" s="360"/>
      <c r="J62" s="360"/>
      <c r="K62" s="360"/>
      <c r="L62" s="362"/>
      <c r="M62" s="362"/>
      <c r="N62" s="33">
        <f>H62+I58+J58+K58</f>
        <v>0.110503</v>
      </c>
      <c r="O62" s="360"/>
      <c r="P62" s="368"/>
      <c r="Q62" s="212">
        <f t="shared" si="2"/>
        <v>0.01712</v>
      </c>
      <c r="R62" s="360"/>
      <c r="S62" s="24">
        <f>O58+P58+Q62+R58</f>
        <v>0.038256</v>
      </c>
      <c r="AE62" s="1"/>
      <c r="AF62" s="1"/>
      <c r="AG62" s="1"/>
    </row>
    <row r="63" spans="2:33" ht="13.5">
      <c r="B63" s="6" t="s">
        <v>11</v>
      </c>
      <c r="C63" s="329"/>
      <c r="D63" s="329"/>
      <c r="E63" s="329"/>
      <c r="F63" s="365"/>
      <c r="G63" s="363"/>
      <c r="H63" s="214">
        <f>E166</f>
        <v>0.029215</v>
      </c>
      <c r="I63" s="361"/>
      <c r="J63" s="361"/>
      <c r="K63" s="361"/>
      <c r="L63" s="363"/>
      <c r="M63" s="363"/>
      <c r="N63" s="33">
        <f>H63+I58+J58+K58</f>
        <v>0.082043</v>
      </c>
      <c r="O63" s="361"/>
      <c r="P63" s="369"/>
      <c r="Q63" s="213">
        <f t="shared" si="2"/>
        <v>0.00792</v>
      </c>
      <c r="R63" s="361"/>
      <c r="S63" s="24">
        <f>O58+P58+Q63+R58</f>
        <v>0.029056000000000002</v>
      </c>
      <c r="AE63" s="1"/>
      <c r="AF63" s="1"/>
      <c r="AG63" s="1"/>
    </row>
    <row r="64" spans="2:33" ht="13.5">
      <c r="B64" s="55" t="s">
        <v>34</v>
      </c>
      <c r="C64" s="48"/>
      <c r="D64" s="52"/>
      <c r="E64" s="48"/>
      <c r="F64" s="49"/>
      <c r="G64" s="70"/>
      <c r="H64" s="50"/>
      <c r="I64" s="53"/>
      <c r="J64" s="50"/>
      <c r="K64" s="50"/>
      <c r="L64" s="50"/>
      <c r="M64" s="50"/>
      <c r="N64" s="49"/>
      <c r="O64" s="49"/>
      <c r="P64" s="50"/>
      <c r="Q64" s="53"/>
      <c r="R64" s="36"/>
      <c r="S64" s="36"/>
      <c r="AE64" s="1"/>
      <c r="AF64" s="1"/>
      <c r="AG64" s="1"/>
    </row>
    <row r="65" spans="2:37" s="9" customFormat="1" ht="13.5">
      <c r="B65" s="56" t="s">
        <v>45</v>
      </c>
      <c r="C65" s="327" t="s">
        <v>29</v>
      </c>
      <c r="D65" s="327" t="s">
        <v>29</v>
      </c>
      <c r="E65" s="335">
        <f>E157</f>
        <v>83.55</v>
      </c>
      <c r="F65" s="356">
        <f>SUM(C65:E67)</f>
        <v>83.55</v>
      </c>
      <c r="G65" s="73">
        <f>E159</f>
        <v>62.31</v>
      </c>
      <c r="H65" s="327" t="s">
        <v>29</v>
      </c>
      <c r="I65" s="327" t="s">
        <v>29</v>
      </c>
      <c r="J65" s="327" t="s">
        <v>29</v>
      </c>
      <c r="K65" s="327" t="s">
        <v>29</v>
      </c>
      <c r="L65" s="358">
        <f>E172</f>
        <v>0</v>
      </c>
      <c r="M65" s="358">
        <f>E173</f>
        <v>0</v>
      </c>
      <c r="N65" s="57">
        <f>G65+L65+M65</f>
        <v>62.31</v>
      </c>
      <c r="O65" s="327" t="s">
        <v>29</v>
      </c>
      <c r="P65" s="327" t="s">
        <v>29</v>
      </c>
      <c r="Q65" s="358">
        <f>D178</f>
        <v>-27.01</v>
      </c>
      <c r="R65" s="327" t="s">
        <v>29</v>
      </c>
      <c r="S65" s="356">
        <f>Q65</f>
        <v>-27.01</v>
      </c>
      <c r="T65" s="51"/>
      <c r="AH65" s="39"/>
      <c r="AI65" s="39"/>
      <c r="AJ65" s="39"/>
      <c r="AK65" s="39"/>
    </row>
    <row r="66" spans="2:33" ht="13.5">
      <c r="B66" s="56" t="s">
        <v>23</v>
      </c>
      <c r="C66" s="328"/>
      <c r="D66" s="328"/>
      <c r="E66" s="335"/>
      <c r="F66" s="356"/>
      <c r="G66" s="73">
        <f>E160</f>
        <v>449.34</v>
      </c>
      <c r="H66" s="328"/>
      <c r="I66" s="328"/>
      <c r="J66" s="328"/>
      <c r="K66" s="328"/>
      <c r="L66" s="358"/>
      <c r="M66" s="358"/>
      <c r="N66" s="57">
        <f>G66+L65+M65</f>
        <v>449.34</v>
      </c>
      <c r="O66" s="328"/>
      <c r="P66" s="328"/>
      <c r="Q66" s="358"/>
      <c r="R66" s="328"/>
      <c r="S66" s="356"/>
      <c r="AE66" s="1"/>
      <c r="AF66" s="1"/>
      <c r="AG66" s="1"/>
    </row>
    <row r="67" spans="2:33" ht="13.5">
      <c r="B67" s="54" t="s">
        <v>24</v>
      </c>
      <c r="C67" s="329"/>
      <c r="D67" s="329"/>
      <c r="E67" s="336"/>
      <c r="F67" s="357"/>
      <c r="G67" s="74">
        <f>E161</f>
        <v>991.1899999999999</v>
      </c>
      <c r="H67" s="329"/>
      <c r="I67" s="329"/>
      <c r="J67" s="329"/>
      <c r="K67" s="329"/>
      <c r="L67" s="359"/>
      <c r="M67" s="359"/>
      <c r="N67" s="58">
        <f>G67+L65+M65</f>
        <v>991.1899999999999</v>
      </c>
      <c r="O67" s="329"/>
      <c r="P67" s="329"/>
      <c r="Q67" s="359"/>
      <c r="R67" s="329"/>
      <c r="S67" s="357"/>
      <c r="AE67" s="1"/>
      <c r="AF67" s="1"/>
      <c r="AG67" s="1"/>
    </row>
    <row r="68" spans="2:37" s="9" customFormat="1" ht="25.5" customHeight="1">
      <c r="B68" s="112" t="s">
        <v>38</v>
      </c>
      <c r="C68" s="332" t="s">
        <v>43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4"/>
      <c r="T68" s="113"/>
      <c r="U68" s="113"/>
      <c r="V68" s="113"/>
      <c r="W68" s="113"/>
      <c r="AE68" s="39"/>
      <c r="AF68" s="39"/>
      <c r="AG68" s="39"/>
      <c r="AH68" s="39"/>
      <c r="AI68" s="39"/>
      <c r="AJ68" s="39"/>
      <c r="AK68" s="39"/>
    </row>
    <row r="69" spans="2:33" ht="13.5">
      <c r="B69" s="71"/>
      <c r="C69" s="46"/>
      <c r="D69" s="46"/>
      <c r="E69" s="46"/>
      <c r="F69" s="47"/>
      <c r="G69" s="80"/>
      <c r="H69" s="80"/>
      <c r="I69" s="80"/>
      <c r="J69" s="80"/>
      <c r="K69" s="80"/>
      <c r="L69" s="80"/>
      <c r="M69" s="80"/>
      <c r="N69" s="47"/>
      <c r="O69" s="47"/>
      <c r="P69" s="80"/>
      <c r="Q69" s="80"/>
      <c r="R69" s="9"/>
      <c r="S69" s="9"/>
      <c r="AE69" s="1"/>
      <c r="AF69" s="1"/>
      <c r="AG69" s="1"/>
    </row>
    <row r="70" spans="2:19" ht="13.5"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2:19" ht="24" customHeight="1">
      <c r="B71" s="114" t="s">
        <v>54</v>
      </c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2:19" ht="12.75" customHeight="1">
      <c r="B72" s="105" t="s">
        <v>44</v>
      </c>
      <c r="C72" s="9"/>
      <c r="D72" s="9"/>
      <c r="E72" s="9"/>
      <c r="F72" s="340" t="s">
        <v>28</v>
      </c>
      <c r="G72" s="10"/>
      <c r="H72" s="10"/>
      <c r="I72" s="10"/>
      <c r="J72" s="10"/>
      <c r="K72" s="10"/>
      <c r="L72" s="10"/>
      <c r="M72" s="10"/>
      <c r="N72" s="340" t="s">
        <v>47</v>
      </c>
      <c r="O72" s="117"/>
      <c r="P72" s="10"/>
      <c r="Q72" s="10"/>
      <c r="R72" s="10"/>
      <c r="S72" s="340" t="s">
        <v>30</v>
      </c>
    </row>
    <row r="73" spans="2:19" ht="15" customHeight="1">
      <c r="B73" s="110" t="s">
        <v>40</v>
      </c>
      <c r="C73" s="12"/>
      <c r="D73" s="12"/>
      <c r="E73" s="12"/>
      <c r="F73" s="341"/>
      <c r="G73" s="10"/>
      <c r="H73" s="10"/>
      <c r="I73" s="10"/>
      <c r="J73" s="10"/>
      <c r="K73" s="10"/>
      <c r="L73" s="10"/>
      <c r="M73" s="10"/>
      <c r="N73" s="341"/>
      <c r="O73" s="117"/>
      <c r="P73" s="10"/>
      <c r="Q73" s="10"/>
      <c r="R73" s="10"/>
      <c r="S73" s="341"/>
    </row>
    <row r="74" spans="2:19" ht="13.5">
      <c r="B74" s="103" t="s">
        <v>95</v>
      </c>
      <c r="C74" s="107" t="s">
        <v>13</v>
      </c>
      <c r="D74" s="82" t="s">
        <v>14</v>
      </c>
      <c r="E74" s="82" t="s">
        <v>0</v>
      </c>
      <c r="F74" s="343"/>
      <c r="G74" s="111" t="s">
        <v>17</v>
      </c>
      <c r="H74" s="34" t="s">
        <v>18</v>
      </c>
      <c r="I74" s="34" t="s">
        <v>6</v>
      </c>
      <c r="J74" s="34" t="s">
        <v>5</v>
      </c>
      <c r="K74" s="34" t="s">
        <v>1</v>
      </c>
      <c r="L74" s="45" t="s">
        <v>26</v>
      </c>
      <c r="M74" s="108" t="s">
        <v>27</v>
      </c>
      <c r="N74" s="343"/>
      <c r="O74" s="34" t="s">
        <v>3</v>
      </c>
      <c r="P74" s="111" t="s">
        <v>4</v>
      </c>
      <c r="Q74" s="106" t="s">
        <v>2</v>
      </c>
      <c r="R74" s="106" t="s">
        <v>19</v>
      </c>
      <c r="S74" s="343"/>
    </row>
    <row r="75" spans="2:19" ht="13.5">
      <c r="B75" s="16" t="s">
        <v>35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21"/>
      <c r="O75" s="21"/>
      <c r="P75" s="30"/>
      <c r="Q75" s="31"/>
      <c r="R75" s="35"/>
      <c r="S75" s="35"/>
    </row>
    <row r="76" spans="2:19" ht="13.5">
      <c r="B76" s="6" t="s">
        <v>25</v>
      </c>
      <c r="C76" s="328">
        <f>ROUND(B14*C155,6)</f>
        <v>0.200667</v>
      </c>
      <c r="D76" s="328">
        <f>ROUND(B14*C156,6)</f>
        <v>0.029297</v>
      </c>
      <c r="E76" s="328">
        <f>C157</f>
        <v>0.007946</v>
      </c>
      <c r="F76" s="364">
        <f>SUM(C76:E81)</f>
        <v>0.23791</v>
      </c>
      <c r="G76" s="362" t="s">
        <v>29</v>
      </c>
      <c r="H76" s="214">
        <v>0</v>
      </c>
      <c r="I76" s="360">
        <f>ROUND(B14*F169,6)</f>
        <v>0.049947</v>
      </c>
      <c r="J76" s="360">
        <f>C170</f>
        <v>0.001186</v>
      </c>
      <c r="K76" s="360">
        <f>C171</f>
        <v>0.001695</v>
      </c>
      <c r="L76" s="362" t="s">
        <v>29</v>
      </c>
      <c r="M76" s="362" t="s">
        <v>29</v>
      </c>
      <c r="N76" s="33">
        <f>H76+I76+J76+K76</f>
        <v>0.052828</v>
      </c>
      <c r="O76" s="360">
        <f>D175</f>
        <v>0.001336</v>
      </c>
      <c r="P76" s="368">
        <f>C176</f>
        <v>0.017236</v>
      </c>
      <c r="Q76" s="212">
        <f aca="true" t="shared" si="3" ref="Q76:Q81">C177</f>
        <v>0.00292</v>
      </c>
      <c r="R76" s="360">
        <f>C183</f>
        <v>0.0025640000000000003</v>
      </c>
      <c r="S76" s="24">
        <f>O76+P76+Q76+R76</f>
        <v>0.024056</v>
      </c>
    </row>
    <row r="77" spans="2:19" ht="13.5">
      <c r="B77" s="6" t="s">
        <v>7</v>
      </c>
      <c r="C77" s="328"/>
      <c r="D77" s="328"/>
      <c r="E77" s="328"/>
      <c r="F77" s="364"/>
      <c r="G77" s="362"/>
      <c r="H77" s="214">
        <f>F162</f>
        <v>0.104114</v>
      </c>
      <c r="I77" s="360"/>
      <c r="J77" s="360"/>
      <c r="K77" s="360"/>
      <c r="L77" s="362"/>
      <c r="M77" s="362"/>
      <c r="N77" s="33">
        <f>H77+I76+J76+K76</f>
        <v>0.156942</v>
      </c>
      <c r="O77" s="360"/>
      <c r="P77" s="368"/>
      <c r="Q77" s="212">
        <f t="shared" si="3"/>
        <v>0.04752</v>
      </c>
      <c r="R77" s="360"/>
      <c r="S77" s="24">
        <f>O76+P76+Q77+R76</f>
        <v>0.068656</v>
      </c>
    </row>
    <row r="78" spans="2:19" ht="13.5">
      <c r="B78" s="6" t="s">
        <v>8</v>
      </c>
      <c r="C78" s="328"/>
      <c r="D78" s="328"/>
      <c r="E78" s="328"/>
      <c r="F78" s="364"/>
      <c r="G78" s="362"/>
      <c r="H78" s="214">
        <f>F163</f>
        <v>0.095293</v>
      </c>
      <c r="I78" s="360"/>
      <c r="J78" s="360"/>
      <c r="K78" s="360"/>
      <c r="L78" s="362"/>
      <c r="M78" s="362"/>
      <c r="N78" s="33">
        <f>H78+I76+J76+K76</f>
        <v>0.148121</v>
      </c>
      <c r="O78" s="360"/>
      <c r="P78" s="368"/>
      <c r="Q78" s="212">
        <f t="shared" si="3"/>
        <v>0.02862</v>
      </c>
      <c r="R78" s="360"/>
      <c r="S78" s="24">
        <f>O76+P76+Q78+R76</f>
        <v>0.049755999999999995</v>
      </c>
    </row>
    <row r="79" spans="2:19" ht="13.5">
      <c r="B79" s="6" t="s">
        <v>9</v>
      </c>
      <c r="C79" s="328"/>
      <c r="D79" s="328"/>
      <c r="E79" s="328"/>
      <c r="F79" s="364"/>
      <c r="G79" s="362"/>
      <c r="H79" s="214">
        <f>F164</f>
        <v>0.095694</v>
      </c>
      <c r="I79" s="360"/>
      <c r="J79" s="360"/>
      <c r="K79" s="360"/>
      <c r="L79" s="362"/>
      <c r="M79" s="362"/>
      <c r="N79" s="33">
        <f>H79+I76+J76+K76</f>
        <v>0.148522</v>
      </c>
      <c r="O79" s="360"/>
      <c r="P79" s="368"/>
      <c r="Q79" s="212">
        <f t="shared" si="3"/>
        <v>0.02342</v>
      </c>
      <c r="R79" s="360"/>
      <c r="S79" s="24">
        <f>O76+P76+Q79+R76</f>
        <v>0.044556</v>
      </c>
    </row>
    <row r="80" spans="2:19" ht="13.5">
      <c r="B80" s="6" t="s">
        <v>10</v>
      </c>
      <c r="C80" s="328"/>
      <c r="D80" s="328"/>
      <c r="E80" s="328"/>
      <c r="F80" s="364"/>
      <c r="G80" s="362"/>
      <c r="H80" s="214">
        <f>F165</f>
        <v>0.071503</v>
      </c>
      <c r="I80" s="360"/>
      <c r="J80" s="360"/>
      <c r="K80" s="360"/>
      <c r="L80" s="362"/>
      <c r="M80" s="362"/>
      <c r="N80" s="33">
        <f>H80+I76+J76+K76</f>
        <v>0.12433100000000001</v>
      </c>
      <c r="O80" s="360"/>
      <c r="P80" s="368"/>
      <c r="Q80" s="212">
        <f t="shared" si="3"/>
        <v>0.01712</v>
      </c>
      <c r="R80" s="360"/>
      <c r="S80" s="24">
        <f>O76+P76+Q80+R76</f>
        <v>0.038256</v>
      </c>
    </row>
    <row r="81" spans="2:19" ht="13.5">
      <c r="B81" s="6" t="s">
        <v>11</v>
      </c>
      <c r="C81" s="329"/>
      <c r="D81" s="329"/>
      <c r="E81" s="329"/>
      <c r="F81" s="365"/>
      <c r="G81" s="363"/>
      <c r="H81" s="214">
        <f>F166</f>
        <v>0.036219</v>
      </c>
      <c r="I81" s="361"/>
      <c r="J81" s="361"/>
      <c r="K81" s="361"/>
      <c r="L81" s="363"/>
      <c r="M81" s="363"/>
      <c r="N81" s="33">
        <f>H81+I76+J76+K76</f>
        <v>0.089047</v>
      </c>
      <c r="O81" s="361"/>
      <c r="P81" s="369"/>
      <c r="Q81" s="213">
        <f t="shared" si="3"/>
        <v>0.00792</v>
      </c>
      <c r="R81" s="361"/>
      <c r="S81" s="24">
        <f>O76+P76+Q81+R76</f>
        <v>0.029056000000000002</v>
      </c>
    </row>
    <row r="82" spans="2:19" ht="13.5">
      <c r="B82" s="55" t="s">
        <v>34</v>
      </c>
      <c r="C82" s="48"/>
      <c r="D82" s="52"/>
      <c r="E82" s="48"/>
      <c r="F82" s="49"/>
      <c r="G82" s="70"/>
      <c r="H82" s="50"/>
      <c r="I82" s="53"/>
      <c r="J82" s="50"/>
      <c r="K82" s="50"/>
      <c r="L82" s="50"/>
      <c r="M82" s="50"/>
      <c r="N82" s="49"/>
      <c r="O82" s="49"/>
      <c r="P82" s="50"/>
      <c r="Q82" s="53"/>
      <c r="R82" s="36"/>
      <c r="S82" s="36"/>
    </row>
    <row r="83" spans="2:37" s="9" customFormat="1" ht="13.5">
      <c r="B83" s="56" t="s">
        <v>45</v>
      </c>
      <c r="C83" s="327" t="s">
        <v>29</v>
      </c>
      <c r="D83" s="327" t="s">
        <v>29</v>
      </c>
      <c r="E83" s="335">
        <f>E157</f>
        <v>83.55</v>
      </c>
      <c r="F83" s="356">
        <f>SUM(C83:E85)</f>
        <v>83.55</v>
      </c>
      <c r="G83" s="73">
        <f>F159</f>
        <v>56.99</v>
      </c>
      <c r="H83" s="327" t="s">
        <v>29</v>
      </c>
      <c r="I83" s="327" t="s">
        <v>29</v>
      </c>
      <c r="J83" s="327" t="s">
        <v>29</v>
      </c>
      <c r="K83" s="327" t="s">
        <v>29</v>
      </c>
      <c r="L83" s="358">
        <f>F172</f>
        <v>0</v>
      </c>
      <c r="M83" s="358">
        <f>F173</f>
        <v>0</v>
      </c>
      <c r="N83" s="57">
        <f>G83+L83+M83</f>
        <v>56.99</v>
      </c>
      <c r="O83" s="327" t="s">
        <v>29</v>
      </c>
      <c r="P83" s="327" t="s">
        <v>29</v>
      </c>
      <c r="Q83" s="358">
        <f>D178</f>
        <v>-27.01</v>
      </c>
      <c r="R83" s="327" t="s">
        <v>29</v>
      </c>
      <c r="S83" s="356">
        <f>Q83</f>
        <v>-27.01</v>
      </c>
      <c r="T83" s="51"/>
      <c r="AE83" s="39"/>
      <c r="AF83" s="39"/>
      <c r="AG83" s="39"/>
      <c r="AH83" s="39"/>
      <c r="AI83" s="39"/>
      <c r="AJ83" s="39"/>
      <c r="AK83" s="39"/>
    </row>
    <row r="84" spans="2:19" ht="13.5">
      <c r="B84" s="56" t="s">
        <v>23</v>
      </c>
      <c r="C84" s="328"/>
      <c r="D84" s="328"/>
      <c r="E84" s="335"/>
      <c r="F84" s="356"/>
      <c r="G84" s="73">
        <f>F160</f>
        <v>406.59</v>
      </c>
      <c r="H84" s="328"/>
      <c r="I84" s="328"/>
      <c r="J84" s="328"/>
      <c r="K84" s="328"/>
      <c r="L84" s="358"/>
      <c r="M84" s="358"/>
      <c r="N84" s="57">
        <f>G84+L83+M83</f>
        <v>406.59</v>
      </c>
      <c r="O84" s="328"/>
      <c r="P84" s="328"/>
      <c r="Q84" s="358"/>
      <c r="R84" s="328"/>
      <c r="S84" s="356"/>
    </row>
    <row r="85" spans="2:19" ht="13.5">
      <c r="B85" s="54" t="s">
        <v>24</v>
      </c>
      <c r="C85" s="329"/>
      <c r="D85" s="329"/>
      <c r="E85" s="336"/>
      <c r="F85" s="357"/>
      <c r="G85" s="74">
        <f>F161</f>
        <v>922.65</v>
      </c>
      <c r="H85" s="329"/>
      <c r="I85" s="329"/>
      <c r="J85" s="329"/>
      <c r="K85" s="329"/>
      <c r="L85" s="359"/>
      <c r="M85" s="359"/>
      <c r="N85" s="58">
        <f>G85+L83+M83</f>
        <v>922.65</v>
      </c>
      <c r="O85" s="329"/>
      <c r="P85" s="329"/>
      <c r="Q85" s="359"/>
      <c r="R85" s="329"/>
      <c r="S85" s="357"/>
    </row>
    <row r="86" spans="2:37" s="9" customFormat="1" ht="25.5" customHeight="1">
      <c r="B86" s="112" t="s">
        <v>38</v>
      </c>
      <c r="C86" s="332" t="s">
        <v>43</v>
      </c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4"/>
      <c r="T86" s="113"/>
      <c r="U86" s="113"/>
      <c r="V86" s="113"/>
      <c r="W86" s="113"/>
      <c r="AE86" s="39"/>
      <c r="AF86" s="39"/>
      <c r="AG86" s="39"/>
      <c r="AH86" s="39"/>
      <c r="AI86" s="39"/>
      <c r="AJ86" s="39"/>
      <c r="AK86" s="39"/>
    </row>
    <row r="87" spans="2:19" ht="13.5">
      <c r="B87" s="71"/>
      <c r="C87" s="46"/>
      <c r="D87" s="46"/>
      <c r="E87" s="46"/>
      <c r="F87" s="47"/>
      <c r="G87" s="80"/>
      <c r="H87" s="80"/>
      <c r="I87" s="80"/>
      <c r="J87" s="80"/>
      <c r="K87" s="80"/>
      <c r="L87" s="80"/>
      <c r="M87" s="80"/>
      <c r="N87" s="47"/>
      <c r="O87" s="47"/>
      <c r="P87" s="80"/>
      <c r="Q87" s="80"/>
      <c r="R87" s="9"/>
      <c r="S87" s="9"/>
    </row>
    <row r="88" spans="2:19" ht="13.5"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2:19" ht="24" customHeight="1">
      <c r="B89" s="114" t="s">
        <v>55</v>
      </c>
      <c r="C89" s="12"/>
      <c r="D89" s="12"/>
      <c r="E89" s="1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2:22" ht="15" customHeight="1">
      <c r="B90" s="105" t="s">
        <v>44</v>
      </c>
      <c r="C90" s="12"/>
      <c r="D90" s="12"/>
      <c r="E90" s="12"/>
      <c r="F90" s="340" t="s">
        <v>28</v>
      </c>
      <c r="G90" s="10"/>
      <c r="H90" s="10"/>
      <c r="I90" s="10"/>
      <c r="J90" s="10"/>
      <c r="K90" s="10"/>
      <c r="L90" s="10"/>
      <c r="M90" s="10"/>
      <c r="N90" s="340" t="s">
        <v>47</v>
      </c>
      <c r="O90" s="117"/>
      <c r="P90" s="10"/>
      <c r="Q90" s="10"/>
      <c r="R90" s="10"/>
      <c r="S90" s="340" t="s">
        <v>30</v>
      </c>
      <c r="T90" s="153"/>
      <c r="U90" s="19"/>
      <c r="V90" s="19"/>
    </row>
    <row r="91" spans="2:22" ht="15" customHeight="1">
      <c r="B91" s="115" t="s">
        <v>41</v>
      </c>
      <c r="C91" s="12"/>
      <c r="D91" s="12"/>
      <c r="E91" s="12"/>
      <c r="F91" s="341"/>
      <c r="G91" s="10"/>
      <c r="H91" s="10"/>
      <c r="I91" s="10"/>
      <c r="J91" s="10"/>
      <c r="K91" s="10"/>
      <c r="L91" s="10"/>
      <c r="M91" s="10"/>
      <c r="N91" s="341"/>
      <c r="O91" s="117"/>
      <c r="P91" s="10"/>
      <c r="Q91" s="10"/>
      <c r="R91" s="10"/>
      <c r="S91" s="341"/>
      <c r="T91" s="154"/>
      <c r="U91" s="19"/>
      <c r="V91" s="19"/>
    </row>
    <row r="92" spans="2:22" ht="13.5">
      <c r="B92" s="103" t="s">
        <v>95</v>
      </c>
      <c r="C92" s="107" t="s">
        <v>13</v>
      </c>
      <c r="D92" s="82" t="s">
        <v>14</v>
      </c>
      <c r="E92" s="82" t="s">
        <v>0</v>
      </c>
      <c r="F92" s="343"/>
      <c r="G92" s="111" t="s">
        <v>17</v>
      </c>
      <c r="H92" s="34" t="s">
        <v>18</v>
      </c>
      <c r="I92" s="34" t="s">
        <v>6</v>
      </c>
      <c r="J92" s="34" t="s">
        <v>5</v>
      </c>
      <c r="K92" s="34" t="s">
        <v>1</v>
      </c>
      <c r="L92" s="45" t="s">
        <v>26</v>
      </c>
      <c r="M92" s="108" t="s">
        <v>27</v>
      </c>
      <c r="N92" s="343"/>
      <c r="O92" s="111" t="s">
        <v>3</v>
      </c>
      <c r="P92" s="111" t="s">
        <v>4</v>
      </c>
      <c r="Q92" s="34" t="s">
        <v>2</v>
      </c>
      <c r="R92" s="106" t="s">
        <v>19</v>
      </c>
      <c r="S92" s="343"/>
      <c r="T92" s="65"/>
      <c r="U92" s="19"/>
      <c r="V92" s="19"/>
    </row>
    <row r="93" spans="2:22" ht="13.5">
      <c r="B93" s="16" t="s">
        <v>35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21"/>
      <c r="O93" s="21"/>
      <c r="P93" s="31"/>
      <c r="Q93" s="31"/>
      <c r="R93" s="35"/>
      <c r="S93" s="35"/>
      <c r="T93" s="153"/>
      <c r="U93" s="155"/>
      <c r="V93" s="19"/>
    </row>
    <row r="94" spans="2:22" ht="13.5">
      <c r="B94" s="6" t="s">
        <v>25</v>
      </c>
      <c r="C94" s="328">
        <f>ROUND(B14*C155,6)</f>
        <v>0.200667</v>
      </c>
      <c r="D94" s="328">
        <f>ROUND(B14*C156,6)</f>
        <v>0.029297</v>
      </c>
      <c r="E94" s="328">
        <f>C157</f>
        <v>0.007946</v>
      </c>
      <c r="F94" s="364">
        <f>SUM(C94:E99)</f>
        <v>0.23791</v>
      </c>
      <c r="G94" s="362" t="s">
        <v>29</v>
      </c>
      <c r="H94" s="212">
        <v>0</v>
      </c>
      <c r="I94" s="360">
        <f>ROUND(B14*G169,6)</f>
        <v>0.049947</v>
      </c>
      <c r="J94" s="360">
        <f>C170</f>
        <v>0.001186</v>
      </c>
      <c r="K94" s="360">
        <f>C171</f>
        <v>0.001695</v>
      </c>
      <c r="L94" s="362" t="s">
        <v>29</v>
      </c>
      <c r="M94" s="362" t="s">
        <v>29</v>
      </c>
      <c r="N94" s="33">
        <f>H94+I94+J94+K94</f>
        <v>0.052828</v>
      </c>
      <c r="O94" s="360">
        <f>D175</f>
        <v>0.001336</v>
      </c>
      <c r="P94" s="360">
        <f>C176</f>
        <v>0.017236</v>
      </c>
      <c r="Q94" s="212">
        <f aca="true" t="shared" si="4" ref="Q94:Q99">C177</f>
        <v>0.00292</v>
      </c>
      <c r="R94" s="360">
        <f>C183</f>
        <v>0.0025640000000000003</v>
      </c>
      <c r="S94" s="24">
        <f>O94+P94+Q94+R94</f>
        <v>0.024056</v>
      </c>
      <c r="T94" s="154"/>
      <c r="U94" s="156"/>
      <c r="V94" s="19"/>
    </row>
    <row r="95" spans="2:22" ht="13.5">
      <c r="B95" s="6" t="s">
        <v>7</v>
      </c>
      <c r="C95" s="328"/>
      <c r="D95" s="328"/>
      <c r="E95" s="328"/>
      <c r="F95" s="364"/>
      <c r="G95" s="362"/>
      <c r="H95" s="212">
        <f>G162</f>
        <v>0.139945</v>
      </c>
      <c r="I95" s="360"/>
      <c r="J95" s="360"/>
      <c r="K95" s="360"/>
      <c r="L95" s="362"/>
      <c r="M95" s="362"/>
      <c r="N95" s="33">
        <f>H95+I94+J94+K94</f>
        <v>0.192773</v>
      </c>
      <c r="O95" s="360"/>
      <c r="P95" s="360"/>
      <c r="Q95" s="212">
        <f t="shared" si="4"/>
        <v>0.04752</v>
      </c>
      <c r="R95" s="360"/>
      <c r="S95" s="24">
        <f>O94+P94+Q95+R94</f>
        <v>0.068656</v>
      </c>
      <c r="T95" s="154"/>
      <c r="U95" s="156"/>
      <c r="V95" s="19"/>
    </row>
    <row r="96" spans="2:22" ht="13.5">
      <c r="B96" s="6" t="s">
        <v>8</v>
      </c>
      <c r="C96" s="328"/>
      <c r="D96" s="328"/>
      <c r="E96" s="328"/>
      <c r="F96" s="364"/>
      <c r="G96" s="362"/>
      <c r="H96" s="212">
        <f>G163</f>
        <v>0.128088</v>
      </c>
      <c r="I96" s="360"/>
      <c r="J96" s="360"/>
      <c r="K96" s="360"/>
      <c r="L96" s="362"/>
      <c r="M96" s="362"/>
      <c r="N96" s="33">
        <f>H96+I94+J94+K94</f>
        <v>0.180916</v>
      </c>
      <c r="O96" s="360"/>
      <c r="P96" s="360"/>
      <c r="Q96" s="212">
        <f t="shared" si="4"/>
        <v>0.02862</v>
      </c>
      <c r="R96" s="360"/>
      <c r="S96" s="24">
        <f>O94+P94+Q96+R94</f>
        <v>0.049755999999999995</v>
      </c>
      <c r="T96" s="154"/>
      <c r="U96" s="156"/>
      <c r="V96" s="19"/>
    </row>
    <row r="97" spans="2:22" ht="13.5">
      <c r="B97" s="6" t="s">
        <v>9</v>
      </c>
      <c r="C97" s="328"/>
      <c r="D97" s="328"/>
      <c r="E97" s="328"/>
      <c r="F97" s="364"/>
      <c r="G97" s="362"/>
      <c r="H97" s="212">
        <f>G164</f>
        <v>0.128627</v>
      </c>
      <c r="I97" s="360"/>
      <c r="J97" s="360"/>
      <c r="K97" s="360"/>
      <c r="L97" s="362"/>
      <c r="M97" s="362"/>
      <c r="N97" s="33">
        <f>H97+I94+J94+K94</f>
        <v>0.18145499999999998</v>
      </c>
      <c r="O97" s="360"/>
      <c r="P97" s="360"/>
      <c r="Q97" s="212">
        <f t="shared" si="4"/>
        <v>0.02342</v>
      </c>
      <c r="R97" s="360"/>
      <c r="S97" s="24">
        <f>O94+P94+Q97+R94</f>
        <v>0.044556</v>
      </c>
      <c r="T97" s="154"/>
      <c r="U97" s="156"/>
      <c r="V97" s="19"/>
    </row>
    <row r="98" spans="2:22" ht="13.5">
      <c r="B98" s="6" t="s">
        <v>10</v>
      </c>
      <c r="C98" s="328"/>
      <c r="D98" s="328"/>
      <c r="E98" s="328"/>
      <c r="F98" s="364"/>
      <c r="G98" s="362"/>
      <c r="H98" s="212">
        <f>G165</f>
        <v>0.096111</v>
      </c>
      <c r="I98" s="360"/>
      <c r="J98" s="360"/>
      <c r="K98" s="360"/>
      <c r="L98" s="362"/>
      <c r="M98" s="362"/>
      <c r="N98" s="33">
        <f>H98+I94+J94+K94</f>
        <v>0.148939</v>
      </c>
      <c r="O98" s="360"/>
      <c r="P98" s="360"/>
      <c r="Q98" s="212">
        <f t="shared" si="4"/>
        <v>0.01712</v>
      </c>
      <c r="R98" s="360"/>
      <c r="S98" s="24">
        <f>O94+P94+Q98+R94</f>
        <v>0.038256</v>
      </c>
      <c r="T98" s="154"/>
      <c r="U98" s="156"/>
      <c r="V98" s="19"/>
    </row>
    <row r="99" spans="2:22" ht="13.5">
      <c r="B99" s="6" t="s">
        <v>11</v>
      </c>
      <c r="C99" s="329"/>
      <c r="D99" s="329"/>
      <c r="E99" s="329"/>
      <c r="F99" s="365"/>
      <c r="G99" s="363"/>
      <c r="H99" s="212">
        <f>G166</f>
        <v>0.048684</v>
      </c>
      <c r="I99" s="361"/>
      <c r="J99" s="361"/>
      <c r="K99" s="361"/>
      <c r="L99" s="363"/>
      <c r="M99" s="363"/>
      <c r="N99" s="33">
        <f>H99+I94+J94+K94</f>
        <v>0.101512</v>
      </c>
      <c r="O99" s="361"/>
      <c r="P99" s="361"/>
      <c r="Q99" s="212">
        <f t="shared" si="4"/>
        <v>0.00792</v>
      </c>
      <c r="R99" s="361"/>
      <c r="S99" s="24">
        <f>O94+P94+Q99+R94</f>
        <v>0.029056000000000002</v>
      </c>
      <c r="T99" s="157"/>
      <c r="U99" s="158"/>
      <c r="V99" s="19"/>
    </row>
    <row r="100" spans="2:22" ht="13.5">
      <c r="B100" s="55" t="s">
        <v>34</v>
      </c>
      <c r="C100" s="48"/>
      <c r="D100" s="52"/>
      <c r="E100" s="48"/>
      <c r="F100" s="49"/>
      <c r="G100" s="70"/>
      <c r="H100" s="50"/>
      <c r="I100" s="53"/>
      <c r="J100" s="50"/>
      <c r="K100" s="50"/>
      <c r="L100" s="50"/>
      <c r="M100" s="50"/>
      <c r="N100" s="49"/>
      <c r="O100" s="49"/>
      <c r="P100" s="50"/>
      <c r="Q100" s="53"/>
      <c r="R100" s="36"/>
      <c r="S100" s="36"/>
      <c r="T100" s="65"/>
      <c r="U100" s="19"/>
      <c r="V100" s="19"/>
    </row>
    <row r="101" spans="2:37" s="9" customFormat="1" ht="13.5">
      <c r="B101" s="56" t="s">
        <v>45</v>
      </c>
      <c r="C101" s="327" t="s">
        <v>29</v>
      </c>
      <c r="D101" s="327" t="s">
        <v>29</v>
      </c>
      <c r="E101" s="335">
        <f>E157</f>
        <v>83.55</v>
      </c>
      <c r="F101" s="356">
        <f>SUM(C101:E103)</f>
        <v>83.55</v>
      </c>
      <c r="G101" s="73">
        <f>G159</f>
        <v>73.02000000000001</v>
      </c>
      <c r="H101" s="327" t="s">
        <v>29</v>
      </c>
      <c r="I101" s="327" t="s">
        <v>29</v>
      </c>
      <c r="J101" s="327" t="s">
        <v>29</v>
      </c>
      <c r="K101" s="327" t="s">
        <v>29</v>
      </c>
      <c r="L101" s="358">
        <f>G172</f>
        <v>0</v>
      </c>
      <c r="M101" s="358">
        <f>G173</f>
        <v>0</v>
      </c>
      <c r="N101" s="57">
        <f>G101+L101+M101</f>
        <v>73.02000000000001</v>
      </c>
      <c r="O101" s="327" t="s">
        <v>29</v>
      </c>
      <c r="P101" s="327" t="s">
        <v>29</v>
      </c>
      <c r="Q101" s="358">
        <f>D178</f>
        <v>-27.01</v>
      </c>
      <c r="R101" s="327" t="s">
        <v>29</v>
      </c>
      <c r="S101" s="356">
        <f>Q101</f>
        <v>-27.01</v>
      </c>
      <c r="T101" s="159"/>
      <c r="U101" s="160"/>
      <c r="V101" s="19"/>
      <c r="AE101" s="39"/>
      <c r="AF101" s="39"/>
      <c r="AG101" s="39"/>
      <c r="AH101" s="39"/>
      <c r="AI101" s="39"/>
      <c r="AJ101" s="39"/>
      <c r="AK101" s="39"/>
    </row>
    <row r="102" spans="2:22" ht="13.5">
      <c r="B102" s="56" t="s">
        <v>23</v>
      </c>
      <c r="C102" s="328"/>
      <c r="D102" s="328"/>
      <c r="E102" s="335"/>
      <c r="F102" s="356"/>
      <c r="G102" s="73">
        <f>G160</f>
        <v>545.0000000000001</v>
      </c>
      <c r="H102" s="328"/>
      <c r="I102" s="328"/>
      <c r="J102" s="328"/>
      <c r="K102" s="328"/>
      <c r="L102" s="358"/>
      <c r="M102" s="358"/>
      <c r="N102" s="57">
        <f>G102+L101+M101</f>
        <v>545.0000000000001</v>
      </c>
      <c r="O102" s="328"/>
      <c r="P102" s="328"/>
      <c r="Q102" s="358"/>
      <c r="R102" s="328"/>
      <c r="S102" s="356"/>
      <c r="T102" s="159"/>
      <c r="U102" s="160"/>
      <c r="V102" s="19"/>
    </row>
    <row r="103" spans="2:22" ht="13.5">
      <c r="B103" s="54" t="s">
        <v>24</v>
      </c>
      <c r="C103" s="329"/>
      <c r="D103" s="329"/>
      <c r="E103" s="336"/>
      <c r="F103" s="357"/>
      <c r="G103" s="74">
        <f>G161</f>
        <v>1189.03</v>
      </c>
      <c r="H103" s="329"/>
      <c r="I103" s="329"/>
      <c r="J103" s="329"/>
      <c r="K103" s="329"/>
      <c r="L103" s="359"/>
      <c r="M103" s="359"/>
      <c r="N103" s="58">
        <f>G103+L101+M101</f>
        <v>1189.03</v>
      </c>
      <c r="O103" s="329"/>
      <c r="P103" s="329"/>
      <c r="Q103" s="359"/>
      <c r="R103" s="329"/>
      <c r="S103" s="357"/>
      <c r="T103" s="159"/>
      <c r="U103" s="160"/>
      <c r="V103" s="19"/>
    </row>
    <row r="104" spans="2:37" s="9" customFormat="1" ht="25.5" customHeight="1">
      <c r="B104" s="112" t="s">
        <v>38</v>
      </c>
      <c r="C104" s="332" t="s">
        <v>43</v>
      </c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4"/>
      <c r="T104" s="113"/>
      <c r="U104" s="113"/>
      <c r="V104" s="113"/>
      <c r="W104" s="113"/>
      <c r="AE104" s="39"/>
      <c r="AF104" s="39"/>
      <c r="AG104" s="39"/>
      <c r="AH104" s="39"/>
      <c r="AI104" s="39"/>
      <c r="AJ104" s="39"/>
      <c r="AK104" s="39"/>
    </row>
    <row r="105" spans="2:19" ht="13.5">
      <c r="B105" s="71"/>
      <c r="C105" s="46"/>
      <c r="D105" s="46"/>
      <c r="E105" s="46"/>
      <c r="F105" s="47"/>
      <c r="G105" s="80"/>
      <c r="H105" s="80"/>
      <c r="I105" s="80"/>
      <c r="J105" s="80"/>
      <c r="K105" s="80"/>
      <c r="L105" s="80"/>
      <c r="M105" s="80"/>
      <c r="N105" s="47"/>
      <c r="O105" s="47"/>
      <c r="P105" s="80"/>
      <c r="Q105" s="80"/>
      <c r="R105" s="9"/>
      <c r="S105" s="9"/>
    </row>
    <row r="106" spans="2:19" ht="13.5"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2:19" ht="24" customHeight="1">
      <c r="B107" s="114" t="s">
        <v>56</v>
      </c>
      <c r="C107" s="12"/>
      <c r="D107" s="12"/>
      <c r="E107" s="1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2:19" ht="15" customHeight="1">
      <c r="B108" s="105" t="s">
        <v>44</v>
      </c>
      <c r="C108" s="12"/>
      <c r="D108" s="12"/>
      <c r="E108" s="12"/>
      <c r="F108" s="340" t="s">
        <v>28</v>
      </c>
      <c r="G108" s="10"/>
      <c r="H108" s="10"/>
      <c r="I108" s="10"/>
      <c r="J108" s="10"/>
      <c r="K108" s="10"/>
      <c r="L108" s="10"/>
      <c r="M108" s="10"/>
      <c r="N108" s="340" t="s">
        <v>47</v>
      </c>
      <c r="O108" s="117"/>
      <c r="P108" s="10"/>
      <c r="Q108" s="10"/>
      <c r="R108" s="10"/>
      <c r="S108" s="340" t="s">
        <v>30</v>
      </c>
    </row>
    <row r="109" spans="2:19" ht="15" customHeight="1">
      <c r="B109" s="115" t="s">
        <v>42</v>
      </c>
      <c r="C109" s="12"/>
      <c r="D109" s="12"/>
      <c r="E109" s="12"/>
      <c r="F109" s="341"/>
      <c r="G109" s="10"/>
      <c r="H109" s="10"/>
      <c r="I109" s="10"/>
      <c r="J109" s="10"/>
      <c r="K109" s="10"/>
      <c r="L109" s="10"/>
      <c r="M109" s="10"/>
      <c r="N109" s="341"/>
      <c r="O109" s="117"/>
      <c r="P109" s="10"/>
      <c r="Q109" s="10"/>
      <c r="R109" s="10"/>
      <c r="S109" s="341"/>
    </row>
    <row r="110" spans="2:19" ht="13.5">
      <c r="B110" s="103" t="s">
        <v>95</v>
      </c>
      <c r="C110" s="82" t="s">
        <v>13</v>
      </c>
      <c r="D110" s="82" t="s">
        <v>14</v>
      </c>
      <c r="E110" s="82" t="s">
        <v>0</v>
      </c>
      <c r="F110" s="343"/>
      <c r="G110" s="111" t="s">
        <v>17</v>
      </c>
      <c r="H110" s="34" t="s">
        <v>18</v>
      </c>
      <c r="I110" s="34" t="s">
        <v>6</v>
      </c>
      <c r="J110" s="34" t="s">
        <v>5</v>
      </c>
      <c r="K110" s="34" t="s">
        <v>1</v>
      </c>
      <c r="L110" s="45" t="s">
        <v>26</v>
      </c>
      <c r="M110" s="108" t="s">
        <v>27</v>
      </c>
      <c r="N110" s="343"/>
      <c r="O110" s="34" t="s">
        <v>3</v>
      </c>
      <c r="P110" s="111" t="s">
        <v>4</v>
      </c>
      <c r="Q110" s="34" t="s">
        <v>2</v>
      </c>
      <c r="R110" s="106" t="s">
        <v>19</v>
      </c>
      <c r="S110" s="343"/>
    </row>
    <row r="111" spans="2:19" ht="13.5">
      <c r="B111" s="16" t="s">
        <v>35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31"/>
      <c r="N111" s="21"/>
      <c r="O111" s="21"/>
      <c r="P111" s="30"/>
      <c r="Q111" s="31"/>
      <c r="R111" s="36"/>
      <c r="S111" s="36"/>
    </row>
    <row r="112" spans="2:19" ht="13.5">
      <c r="B112" s="6" t="s">
        <v>25</v>
      </c>
      <c r="C112" s="328">
        <f>ROUND(B14*C155,6)</f>
        <v>0.200667</v>
      </c>
      <c r="D112" s="328">
        <f>ROUND(B14*C156,6)</f>
        <v>0.029297</v>
      </c>
      <c r="E112" s="328">
        <f>C157</f>
        <v>0.007946</v>
      </c>
      <c r="F112" s="364">
        <f>SUM(C112:E117)</f>
        <v>0.23791</v>
      </c>
      <c r="G112" s="362" t="s">
        <v>29</v>
      </c>
      <c r="H112" s="214">
        <v>0</v>
      </c>
      <c r="I112" s="360">
        <f>ROUND(B14*H169,6)</f>
        <v>0.049947</v>
      </c>
      <c r="J112" s="360">
        <f>C170</f>
        <v>0.001186</v>
      </c>
      <c r="K112" s="360">
        <f>C171</f>
        <v>0.001695</v>
      </c>
      <c r="L112" s="362" t="s">
        <v>29</v>
      </c>
      <c r="M112" s="362" t="s">
        <v>29</v>
      </c>
      <c r="N112" s="33">
        <f>H112+I112+J112+K112</f>
        <v>0.052828</v>
      </c>
      <c r="O112" s="360">
        <f>D175</f>
        <v>0.001336</v>
      </c>
      <c r="P112" s="368">
        <f>C176</f>
        <v>0.017236</v>
      </c>
      <c r="Q112" s="212">
        <f aca="true" t="shared" si="5" ref="Q112:Q117">C177</f>
        <v>0.00292</v>
      </c>
      <c r="R112" s="360">
        <f>C183</f>
        <v>0.0025640000000000003</v>
      </c>
      <c r="S112" s="33">
        <f>O112+P112+Q112+R112</f>
        <v>0.024056</v>
      </c>
    </row>
    <row r="113" spans="2:19" ht="13.5">
      <c r="B113" s="6" t="s">
        <v>7</v>
      </c>
      <c r="C113" s="328"/>
      <c r="D113" s="328"/>
      <c r="E113" s="328"/>
      <c r="F113" s="364"/>
      <c r="G113" s="362"/>
      <c r="H113" s="214">
        <f>H162</f>
        <v>0.187412</v>
      </c>
      <c r="I113" s="360"/>
      <c r="J113" s="360"/>
      <c r="K113" s="360"/>
      <c r="L113" s="362"/>
      <c r="M113" s="362"/>
      <c r="N113" s="33">
        <f>H113+I112+J112+K112</f>
        <v>0.24023999999999998</v>
      </c>
      <c r="O113" s="360"/>
      <c r="P113" s="368"/>
      <c r="Q113" s="212">
        <f t="shared" si="5"/>
        <v>0.04752</v>
      </c>
      <c r="R113" s="360"/>
      <c r="S113" s="33">
        <f>O112+P112+Q113+R112</f>
        <v>0.068656</v>
      </c>
    </row>
    <row r="114" spans="2:19" ht="13.5">
      <c r="B114" s="6" t="s">
        <v>8</v>
      </c>
      <c r="C114" s="328"/>
      <c r="D114" s="328"/>
      <c r="E114" s="328"/>
      <c r="F114" s="364"/>
      <c r="G114" s="362"/>
      <c r="H114" s="214">
        <f>H163</f>
        <v>0.171533</v>
      </c>
      <c r="I114" s="360"/>
      <c r="J114" s="360"/>
      <c r="K114" s="360"/>
      <c r="L114" s="362"/>
      <c r="M114" s="362"/>
      <c r="N114" s="33">
        <f>H114+I112+J112+K112</f>
        <v>0.22436099999999998</v>
      </c>
      <c r="O114" s="360"/>
      <c r="P114" s="368"/>
      <c r="Q114" s="212">
        <f t="shared" si="5"/>
        <v>0.02862</v>
      </c>
      <c r="R114" s="360"/>
      <c r="S114" s="33">
        <f>O112+P112+Q114+R112</f>
        <v>0.049755999999999995</v>
      </c>
    </row>
    <row r="115" spans="2:19" ht="13.5">
      <c r="B115" s="6" t="s">
        <v>9</v>
      </c>
      <c r="C115" s="328"/>
      <c r="D115" s="328"/>
      <c r="E115" s="328"/>
      <c r="F115" s="364"/>
      <c r="G115" s="362"/>
      <c r="H115" s="214">
        <f>H164</f>
        <v>0.172255</v>
      </c>
      <c r="I115" s="360"/>
      <c r="J115" s="360"/>
      <c r="K115" s="360"/>
      <c r="L115" s="362"/>
      <c r="M115" s="362"/>
      <c r="N115" s="33">
        <f>H115+I112+J112+K112</f>
        <v>0.22508299999999998</v>
      </c>
      <c r="O115" s="360"/>
      <c r="P115" s="368"/>
      <c r="Q115" s="212">
        <f t="shared" si="5"/>
        <v>0.02342</v>
      </c>
      <c r="R115" s="360"/>
      <c r="S115" s="33">
        <f>O112+P112+Q115+R112</f>
        <v>0.044556</v>
      </c>
    </row>
    <row r="116" spans="2:19" ht="13.5">
      <c r="B116" s="6" t="s">
        <v>10</v>
      </c>
      <c r="C116" s="328"/>
      <c r="D116" s="328"/>
      <c r="E116" s="328"/>
      <c r="F116" s="364"/>
      <c r="G116" s="362"/>
      <c r="H116" s="214">
        <f>H165</f>
        <v>0.12871</v>
      </c>
      <c r="I116" s="360"/>
      <c r="J116" s="360"/>
      <c r="K116" s="360"/>
      <c r="L116" s="362"/>
      <c r="M116" s="362"/>
      <c r="N116" s="33">
        <f>H116+I112+J112+K112</f>
        <v>0.18153799999999998</v>
      </c>
      <c r="O116" s="360"/>
      <c r="P116" s="368"/>
      <c r="Q116" s="212">
        <f t="shared" si="5"/>
        <v>0.01712</v>
      </c>
      <c r="R116" s="360"/>
      <c r="S116" s="33">
        <f>O112+P112+Q116+R112</f>
        <v>0.038256</v>
      </c>
    </row>
    <row r="117" spans="2:19" ht="13.5">
      <c r="B117" s="6" t="s">
        <v>11</v>
      </c>
      <c r="C117" s="329"/>
      <c r="D117" s="329"/>
      <c r="E117" s="329"/>
      <c r="F117" s="365"/>
      <c r="G117" s="363"/>
      <c r="H117" s="214">
        <f>H166</f>
        <v>0.065197</v>
      </c>
      <c r="I117" s="361"/>
      <c r="J117" s="361"/>
      <c r="K117" s="361"/>
      <c r="L117" s="363"/>
      <c r="M117" s="363"/>
      <c r="N117" s="33">
        <f>H117+I112+J112+K112</f>
        <v>0.118025</v>
      </c>
      <c r="O117" s="361"/>
      <c r="P117" s="369"/>
      <c r="Q117" s="213">
        <f t="shared" si="5"/>
        <v>0.00792</v>
      </c>
      <c r="R117" s="361"/>
      <c r="S117" s="33">
        <f>O112+P112+Q117+R112</f>
        <v>0.029056000000000002</v>
      </c>
    </row>
    <row r="118" spans="2:19" ht="13.5">
      <c r="B118" s="55" t="s">
        <v>34</v>
      </c>
      <c r="C118" s="48"/>
      <c r="D118" s="72"/>
      <c r="E118" s="48"/>
      <c r="F118" s="75"/>
      <c r="G118" s="50"/>
      <c r="H118" s="53"/>
      <c r="I118" s="50"/>
      <c r="J118" s="50"/>
      <c r="K118" s="53"/>
      <c r="L118" s="50"/>
      <c r="M118" s="53"/>
      <c r="N118" s="49"/>
      <c r="O118" s="49"/>
      <c r="P118" s="53"/>
      <c r="Q118" s="50"/>
      <c r="R118" s="36"/>
      <c r="S118" s="36"/>
    </row>
    <row r="119" spans="2:37" s="9" customFormat="1" ht="13.5">
      <c r="B119" s="56" t="s">
        <v>45</v>
      </c>
      <c r="C119" s="327" t="s">
        <v>29</v>
      </c>
      <c r="D119" s="327" t="s">
        <v>29</v>
      </c>
      <c r="E119" s="335">
        <f>E157</f>
        <v>83.55</v>
      </c>
      <c r="F119" s="356">
        <f>SUM(C119:E121)</f>
        <v>83.55</v>
      </c>
      <c r="G119" s="210">
        <f>H159</f>
        <v>79.24000000000001</v>
      </c>
      <c r="H119" s="327" t="s">
        <v>29</v>
      </c>
      <c r="I119" s="327" t="s">
        <v>29</v>
      </c>
      <c r="J119" s="327" t="s">
        <v>29</v>
      </c>
      <c r="K119" s="327" t="s">
        <v>29</v>
      </c>
      <c r="L119" s="358">
        <f>H172</f>
        <v>0</v>
      </c>
      <c r="M119" s="358">
        <f>H173</f>
        <v>0</v>
      </c>
      <c r="N119" s="57">
        <f>G119+L119+M119</f>
        <v>79.24000000000001</v>
      </c>
      <c r="O119" s="346" t="s">
        <v>29</v>
      </c>
      <c r="P119" s="346" t="s">
        <v>29</v>
      </c>
      <c r="Q119" s="358">
        <f>D178</f>
        <v>-27.01</v>
      </c>
      <c r="R119" s="327" t="s">
        <v>29</v>
      </c>
      <c r="S119" s="356">
        <f>Q119</f>
        <v>-27.01</v>
      </c>
      <c r="T119" s="51"/>
      <c r="AE119" s="39"/>
      <c r="AF119" s="39"/>
      <c r="AG119" s="39"/>
      <c r="AH119" s="39"/>
      <c r="AI119" s="39"/>
      <c r="AJ119" s="39"/>
      <c r="AK119" s="39"/>
    </row>
    <row r="120" spans="2:19" ht="13.5">
      <c r="B120" s="56" t="s">
        <v>23</v>
      </c>
      <c r="C120" s="328"/>
      <c r="D120" s="328"/>
      <c r="E120" s="335"/>
      <c r="F120" s="356"/>
      <c r="G120" s="210">
        <f>H160</f>
        <v>540.11</v>
      </c>
      <c r="H120" s="328"/>
      <c r="I120" s="328"/>
      <c r="J120" s="328"/>
      <c r="K120" s="328"/>
      <c r="L120" s="358"/>
      <c r="M120" s="358"/>
      <c r="N120" s="57">
        <f>G120+L119+M119</f>
        <v>540.11</v>
      </c>
      <c r="O120" s="347"/>
      <c r="P120" s="347"/>
      <c r="Q120" s="358"/>
      <c r="R120" s="328"/>
      <c r="S120" s="356"/>
    </row>
    <row r="121" spans="2:19" ht="13.5">
      <c r="B121" s="54" t="s">
        <v>24</v>
      </c>
      <c r="C121" s="329"/>
      <c r="D121" s="329"/>
      <c r="E121" s="336"/>
      <c r="F121" s="357"/>
      <c r="G121" s="211">
        <f>H161</f>
        <v>1342.4199999999998</v>
      </c>
      <c r="H121" s="329"/>
      <c r="I121" s="329"/>
      <c r="J121" s="329"/>
      <c r="K121" s="329"/>
      <c r="L121" s="359"/>
      <c r="M121" s="359"/>
      <c r="N121" s="58">
        <f>G121+L119+M119</f>
        <v>1342.4199999999998</v>
      </c>
      <c r="O121" s="348"/>
      <c r="P121" s="348"/>
      <c r="Q121" s="359"/>
      <c r="R121" s="329"/>
      <c r="S121" s="357"/>
    </row>
    <row r="122" spans="2:37" s="9" customFormat="1" ht="25.5" customHeight="1">
      <c r="B122" s="112" t="s">
        <v>38</v>
      </c>
      <c r="C122" s="332" t="s">
        <v>43</v>
      </c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34"/>
      <c r="T122" s="113"/>
      <c r="U122" s="113"/>
      <c r="V122" s="113"/>
      <c r="W122" s="113"/>
      <c r="AE122" s="39"/>
      <c r="AF122" s="39"/>
      <c r="AG122" s="39"/>
      <c r="AH122" s="39"/>
      <c r="AI122" s="39"/>
      <c r="AJ122" s="39"/>
      <c r="AK122" s="39"/>
    </row>
    <row r="123" spans="2:19" ht="13.5">
      <c r="B123" s="71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</row>
    <row r="124" spans="6:19" ht="13.5"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</row>
    <row r="125" spans="6:19" ht="13.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6:19" ht="13.5"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</row>
    <row r="127" spans="6:19" ht="13.5">
      <c r="F127" s="7"/>
      <c r="G127" s="7"/>
      <c r="H127" s="7"/>
      <c r="I127" s="7"/>
      <c r="J127" s="7"/>
      <c r="K127" s="7"/>
      <c r="L127" s="7"/>
      <c r="M127" s="7"/>
      <c r="N127" s="8"/>
      <c r="O127" s="8"/>
      <c r="P127" s="7"/>
      <c r="Q127" s="7"/>
      <c r="R127" s="7"/>
      <c r="S127" s="7"/>
    </row>
    <row r="128" spans="6:19" ht="13.5">
      <c r="F128" s="7"/>
      <c r="G128" s="7"/>
      <c r="H128" s="7"/>
      <c r="I128" s="7"/>
      <c r="J128" s="7"/>
      <c r="K128" s="7"/>
      <c r="L128" s="7"/>
      <c r="M128" s="7"/>
      <c r="N128" s="8"/>
      <c r="O128" s="8"/>
      <c r="P128" s="7"/>
      <c r="Q128" s="7"/>
      <c r="R128" s="7"/>
      <c r="S128" s="7"/>
    </row>
    <row r="129" spans="6:37" ht="13.5">
      <c r="F129" s="7"/>
      <c r="G129" s="7"/>
      <c r="H129" s="7"/>
      <c r="I129" s="7"/>
      <c r="J129" s="7"/>
      <c r="K129" s="7"/>
      <c r="L129" s="7"/>
      <c r="M129" s="7"/>
      <c r="N129" s="8"/>
      <c r="O129" s="8"/>
      <c r="P129" s="7"/>
      <c r="Q129" s="7"/>
      <c r="R129" s="7"/>
      <c r="S129" s="7"/>
      <c r="T129" s="9"/>
      <c r="AE129" s="1"/>
      <c r="AF129" s="1"/>
      <c r="AG129" s="1"/>
      <c r="AH129" s="1"/>
      <c r="AI129" s="1"/>
      <c r="AJ129" s="1"/>
      <c r="AK129" s="1"/>
    </row>
    <row r="130" spans="6:37" ht="13.5">
      <c r="F130" s="7"/>
      <c r="G130" s="7"/>
      <c r="H130" s="7"/>
      <c r="I130" s="7"/>
      <c r="J130" s="7"/>
      <c r="K130" s="7"/>
      <c r="L130" s="7"/>
      <c r="M130" s="7"/>
      <c r="N130" s="8"/>
      <c r="O130" s="8"/>
      <c r="P130" s="7"/>
      <c r="Q130" s="7"/>
      <c r="R130" s="7"/>
      <c r="S130" s="7"/>
      <c r="T130" s="9"/>
      <c r="AE130" s="1"/>
      <c r="AF130" s="1"/>
      <c r="AG130" s="1"/>
      <c r="AH130" s="1"/>
      <c r="AI130" s="1"/>
      <c r="AJ130" s="1"/>
      <c r="AK130" s="1"/>
    </row>
    <row r="131" spans="6:37" ht="13.5">
      <c r="F131" s="7"/>
      <c r="G131" s="7"/>
      <c r="H131" s="7"/>
      <c r="I131" s="7"/>
      <c r="J131" s="7"/>
      <c r="K131" s="7"/>
      <c r="L131" s="7"/>
      <c r="M131" s="7"/>
      <c r="N131" s="8"/>
      <c r="O131" s="8"/>
      <c r="P131" s="7"/>
      <c r="Q131" s="7"/>
      <c r="R131" s="7"/>
      <c r="S131" s="7"/>
      <c r="T131" s="9"/>
      <c r="AE131" s="1"/>
      <c r="AF131" s="1"/>
      <c r="AG131" s="1"/>
      <c r="AH131" s="1"/>
      <c r="AI131" s="1"/>
      <c r="AJ131" s="1"/>
      <c r="AK131" s="1"/>
    </row>
    <row r="132" spans="6:37" ht="13.5">
      <c r="F132" s="7"/>
      <c r="G132" s="7"/>
      <c r="H132" s="7"/>
      <c r="I132" s="7"/>
      <c r="J132" s="7"/>
      <c r="K132" s="7"/>
      <c r="L132" s="7"/>
      <c r="M132" s="7"/>
      <c r="N132" s="8"/>
      <c r="O132" s="8"/>
      <c r="P132" s="7"/>
      <c r="Q132" s="7"/>
      <c r="R132" s="7"/>
      <c r="S132" s="7"/>
      <c r="T132" s="9"/>
      <c r="AE132" s="1"/>
      <c r="AF132" s="1"/>
      <c r="AG132" s="1"/>
      <c r="AH132" s="1"/>
      <c r="AI132" s="1"/>
      <c r="AJ132" s="1"/>
      <c r="AK132" s="1"/>
    </row>
    <row r="133" spans="6:37" ht="13.5"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2"/>
      <c r="Q133" s="2"/>
      <c r="R133" s="2"/>
      <c r="S133" s="2"/>
      <c r="T133" s="9"/>
      <c r="AE133" s="1"/>
      <c r="AF133" s="1"/>
      <c r="AG133" s="1"/>
      <c r="AH133" s="1"/>
      <c r="AI133" s="1"/>
      <c r="AJ133" s="1"/>
      <c r="AK133" s="1"/>
    </row>
    <row r="150" spans="2:37" ht="13.5">
      <c r="B150" s="68"/>
      <c r="T150" s="9"/>
      <c r="AE150" s="1"/>
      <c r="AF150" s="1"/>
      <c r="AG150" s="1"/>
      <c r="AH150" s="1"/>
      <c r="AI150" s="1"/>
      <c r="AJ150" s="1"/>
      <c r="AK150" s="1"/>
    </row>
    <row r="151" spans="2:37" ht="13.5">
      <c r="B151" s="68"/>
      <c r="T151" s="9"/>
      <c r="AE151" s="1"/>
      <c r="AF151" s="1"/>
      <c r="AG151" s="1"/>
      <c r="AH151" s="1"/>
      <c r="AI151" s="1"/>
      <c r="AJ151" s="1"/>
      <c r="AK151" s="1"/>
    </row>
    <row r="152" spans="2:37" ht="13.5">
      <c r="B152" s="68"/>
      <c r="T152" s="9"/>
      <c r="AE152" s="1"/>
      <c r="AF152" s="1"/>
      <c r="AG152" s="1"/>
      <c r="AH152" s="1"/>
      <c r="AI152" s="1"/>
      <c r="AJ152" s="1"/>
      <c r="AK152" s="1"/>
    </row>
    <row r="153" spans="2:37" ht="13.5">
      <c r="B153" s="68"/>
      <c r="T153" s="9"/>
      <c r="AE153" s="1"/>
      <c r="AF153" s="1"/>
      <c r="AG153" s="1"/>
      <c r="AH153" s="1"/>
      <c r="AI153" s="1"/>
      <c r="AJ153" s="1"/>
      <c r="AK153" s="1"/>
    </row>
    <row r="154" spans="2:23" s="127" customFormat="1" ht="13.5">
      <c r="B154" s="133"/>
      <c r="T154" s="128"/>
      <c r="U154" s="128"/>
      <c r="V154" s="128"/>
      <c r="W154" s="128"/>
    </row>
    <row r="155" spans="2:23" s="127" customFormat="1" ht="12.75" customHeight="1">
      <c r="B155" s="125" t="s">
        <v>13</v>
      </c>
      <c r="C155" s="126">
        <v>5.209434</v>
      </c>
      <c r="T155" s="128"/>
      <c r="U155" s="128"/>
      <c r="V155" s="128"/>
      <c r="W155" s="128"/>
    </row>
    <row r="156" spans="2:23" s="127" customFormat="1" ht="12.75" customHeight="1">
      <c r="B156" s="125" t="s">
        <v>14</v>
      </c>
      <c r="C156" s="126">
        <v>0.760569</v>
      </c>
      <c r="T156" s="128"/>
      <c r="U156" s="128"/>
      <c r="V156" s="128"/>
      <c r="W156" s="128"/>
    </row>
    <row r="157" spans="2:23" s="127" customFormat="1" ht="12.75" customHeight="1">
      <c r="B157" s="129" t="s">
        <v>0</v>
      </c>
      <c r="C157" s="130">
        <v>0.007946</v>
      </c>
      <c r="D157" s="131">
        <v>63.61</v>
      </c>
      <c r="E157" s="131">
        <v>83.55</v>
      </c>
      <c r="T157" s="128"/>
      <c r="U157" s="128"/>
      <c r="V157" s="128"/>
      <c r="W157" s="128"/>
    </row>
    <row r="158" spans="2:23" s="127" customFormat="1" ht="12.75" customHeight="1">
      <c r="B158" s="133"/>
      <c r="T158" s="128"/>
      <c r="U158" s="128"/>
      <c r="V158" s="128"/>
      <c r="W158" s="128"/>
    </row>
    <row r="159" spans="2:23" s="127" customFormat="1" ht="12.75" customHeight="1">
      <c r="B159" s="129" t="s">
        <v>17</v>
      </c>
      <c r="C159" s="131">
        <v>65.83</v>
      </c>
      <c r="D159" s="131">
        <v>55.75</v>
      </c>
      <c r="E159" s="131">
        <v>62.31</v>
      </c>
      <c r="F159" s="131">
        <v>56.99</v>
      </c>
      <c r="G159" s="131">
        <v>73.02000000000001</v>
      </c>
      <c r="H159" s="131">
        <v>79.24000000000001</v>
      </c>
      <c r="T159" s="128"/>
      <c r="U159" s="128"/>
      <c r="V159" s="128"/>
      <c r="W159" s="128"/>
    </row>
    <row r="160" spans="2:23" s="127" customFormat="1" ht="12.75" customHeight="1">
      <c r="B160" s="129"/>
      <c r="C160" s="131">
        <v>491.41</v>
      </c>
      <c r="D160" s="131">
        <v>413.00999999999993</v>
      </c>
      <c r="E160" s="131">
        <v>449.34</v>
      </c>
      <c r="F160" s="131">
        <v>406.59</v>
      </c>
      <c r="G160" s="131">
        <v>545.0000000000001</v>
      </c>
      <c r="H160" s="131">
        <v>540.11</v>
      </c>
      <c r="T160" s="128"/>
      <c r="U160" s="128"/>
      <c r="V160" s="128"/>
      <c r="W160" s="128"/>
    </row>
    <row r="161" spans="2:23" s="127" customFormat="1" ht="12.75" customHeight="1">
      <c r="B161" s="129"/>
      <c r="C161" s="131">
        <v>1093.1599999999999</v>
      </c>
      <c r="D161" s="131">
        <v>1025.84</v>
      </c>
      <c r="E161" s="131">
        <v>991.1899999999999</v>
      </c>
      <c r="F161" s="131">
        <v>922.65</v>
      </c>
      <c r="G161" s="131">
        <v>1189.03</v>
      </c>
      <c r="H161" s="131">
        <v>1342.4199999999998</v>
      </c>
      <c r="T161" s="128"/>
      <c r="U161" s="128"/>
      <c r="V161" s="128"/>
      <c r="W161" s="128"/>
    </row>
    <row r="162" spans="2:23" s="127" customFormat="1" ht="12.75" customHeight="1">
      <c r="B162" s="129" t="s">
        <v>18</v>
      </c>
      <c r="C162" s="130">
        <v>0.078322</v>
      </c>
      <c r="D162" s="130">
        <v>0.060022</v>
      </c>
      <c r="E162" s="130">
        <v>0.083979</v>
      </c>
      <c r="F162" s="130">
        <v>0.104114</v>
      </c>
      <c r="G162" s="130">
        <v>0.139945</v>
      </c>
      <c r="H162" s="130">
        <v>0.187412</v>
      </c>
      <c r="T162" s="128"/>
      <c r="U162" s="128"/>
      <c r="V162" s="128"/>
      <c r="W162" s="128"/>
    </row>
    <row r="163" spans="2:23" s="127" customFormat="1" ht="12.75" customHeight="1">
      <c r="B163" s="134"/>
      <c r="C163" s="130">
        <v>0.071686</v>
      </c>
      <c r="D163" s="130">
        <v>0.054936</v>
      </c>
      <c r="E163" s="130">
        <v>0.076864</v>
      </c>
      <c r="F163" s="130">
        <v>0.095293</v>
      </c>
      <c r="G163" s="130">
        <v>0.128088</v>
      </c>
      <c r="H163" s="130">
        <v>0.171533</v>
      </c>
      <c r="T163" s="128"/>
      <c r="U163" s="128"/>
      <c r="V163" s="128"/>
      <c r="W163" s="128"/>
    </row>
    <row r="164" spans="2:23" s="127" customFormat="1" ht="12.75" customHeight="1">
      <c r="B164" s="134"/>
      <c r="C164" s="130">
        <v>0.071988</v>
      </c>
      <c r="D164" s="130">
        <v>0.055167</v>
      </c>
      <c r="E164" s="130">
        <v>0.077188</v>
      </c>
      <c r="F164" s="130">
        <v>0.095694</v>
      </c>
      <c r="G164" s="130">
        <v>0.128627</v>
      </c>
      <c r="H164" s="130">
        <v>0.172255</v>
      </c>
      <c r="T164" s="128"/>
      <c r="U164" s="128"/>
      <c r="V164" s="128"/>
      <c r="W164" s="128"/>
    </row>
    <row r="165" spans="2:23" s="127" customFormat="1" ht="12.75" customHeight="1">
      <c r="B165" s="134"/>
      <c r="C165" s="130">
        <v>0.05379</v>
      </c>
      <c r="D165" s="130">
        <v>0.041221</v>
      </c>
      <c r="E165" s="130">
        <v>0.057675</v>
      </c>
      <c r="F165" s="130">
        <v>0.071503</v>
      </c>
      <c r="G165" s="130">
        <v>0.096111</v>
      </c>
      <c r="H165" s="130">
        <v>0.12871</v>
      </c>
      <c r="T165" s="128"/>
      <c r="U165" s="128"/>
      <c r="V165" s="128"/>
      <c r="W165" s="128"/>
    </row>
    <row r="166" spans="2:23" s="127" customFormat="1" ht="12.75" customHeight="1">
      <c r="B166" s="134"/>
      <c r="C166" s="130">
        <v>0.027247</v>
      </c>
      <c r="D166" s="130">
        <v>0.02088</v>
      </c>
      <c r="E166" s="130">
        <v>0.029215</v>
      </c>
      <c r="F166" s="130">
        <v>0.036219</v>
      </c>
      <c r="G166" s="130">
        <v>0.048684</v>
      </c>
      <c r="H166" s="130">
        <v>0.065197</v>
      </c>
      <c r="T166" s="128"/>
      <c r="U166" s="128"/>
      <c r="V166" s="128"/>
      <c r="W166" s="128"/>
    </row>
    <row r="167" spans="2:23" s="127" customFormat="1" ht="12.75" customHeight="1">
      <c r="B167" s="134"/>
      <c r="C167" s="130">
        <v>0.013372</v>
      </c>
      <c r="D167" s="130">
        <v>0.010248</v>
      </c>
      <c r="E167" s="130">
        <v>0.014338</v>
      </c>
      <c r="F167" s="130">
        <v>0.017776</v>
      </c>
      <c r="G167" s="130">
        <v>0.023893</v>
      </c>
      <c r="H167" s="130">
        <v>0.031997</v>
      </c>
      <c r="T167" s="128"/>
      <c r="U167" s="128"/>
      <c r="V167" s="128"/>
      <c r="W167" s="128"/>
    </row>
    <row r="168" spans="2:23" s="127" customFormat="1" ht="12.75" customHeight="1">
      <c r="B168" s="134"/>
      <c r="C168" s="130">
        <v>0.00372</v>
      </c>
      <c r="D168" s="130">
        <v>0.002851</v>
      </c>
      <c r="E168" s="130">
        <v>0.003989</v>
      </c>
      <c r="F168" s="130">
        <v>0.004945</v>
      </c>
      <c r="G168" s="130">
        <v>0.006647</v>
      </c>
      <c r="H168" s="130">
        <v>0.008901</v>
      </c>
      <c r="T168" s="128"/>
      <c r="U168" s="128"/>
      <c r="V168" s="128"/>
      <c r="W168" s="128"/>
    </row>
    <row r="169" spans="2:23" s="127" customFormat="1" ht="12.75" customHeight="1">
      <c r="B169" s="125" t="s">
        <v>6</v>
      </c>
      <c r="C169" s="126">
        <v>1.296652</v>
      </c>
      <c r="D169" s="126">
        <v>1.296652</v>
      </c>
      <c r="E169" s="126">
        <v>1.296652</v>
      </c>
      <c r="F169" s="126">
        <v>1.296652</v>
      </c>
      <c r="G169" s="126">
        <v>1.296652</v>
      </c>
      <c r="H169" s="126">
        <v>1.296652</v>
      </c>
      <c r="T169" s="128"/>
      <c r="U169" s="128"/>
      <c r="V169" s="128"/>
      <c r="W169" s="128"/>
    </row>
    <row r="170" spans="2:23" s="127" customFormat="1" ht="12.75" customHeight="1">
      <c r="B170" s="129" t="s">
        <v>5</v>
      </c>
      <c r="C170" s="130">
        <v>0.001186</v>
      </c>
      <c r="T170" s="128"/>
      <c r="U170" s="128"/>
      <c r="V170" s="128"/>
      <c r="W170" s="128"/>
    </row>
    <row r="171" spans="2:23" s="127" customFormat="1" ht="12.75" customHeight="1">
      <c r="B171" s="129" t="s">
        <v>1</v>
      </c>
      <c r="C171" s="130">
        <v>0.001695</v>
      </c>
      <c r="T171" s="128"/>
      <c r="U171" s="128"/>
      <c r="V171" s="128"/>
      <c r="W171" s="128"/>
    </row>
    <row r="172" spans="2:23" s="127" customFormat="1" ht="12.75" customHeight="1">
      <c r="B172" s="129" t="s">
        <v>26</v>
      </c>
      <c r="C172" s="130">
        <v>0</v>
      </c>
      <c r="D172" s="130">
        <v>0</v>
      </c>
      <c r="E172" s="130">
        <v>0</v>
      </c>
      <c r="F172" s="130">
        <v>0</v>
      </c>
      <c r="G172" s="130">
        <v>0</v>
      </c>
      <c r="H172" s="130">
        <v>0</v>
      </c>
      <c r="T172" s="128"/>
      <c r="U172" s="128"/>
      <c r="V172" s="128"/>
      <c r="W172" s="128"/>
    </row>
    <row r="173" spans="2:23" s="127" customFormat="1" ht="12.75" customHeight="1">
      <c r="B173" s="129" t="s">
        <v>27</v>
      </c>
      <c r="C173" s="130">
        <v>0</v>
      </c>
      <c r="D173" s="130">
        <v>0</v>
      </c>
      <c r="E173" s="130">
        <v>0</v>
      </c>
      <c r="F173" s="130">
        <v>0</v>
      </c>
      <c r="G173" s="130">
        <v>0</v>
      </c>
      <c r="H173" s="130">
        <v>0</v>
      </c>
      <c r="T173" s="128"/>
      <c r="U173" s="128"/>
      <c r="V173" s="128"/>
      <c r="W173" s="128"/>
    </row>
    <row r="174" spans="2:23" s="127" customFormat="1" ht="12.75" customHeight="1">
      <c r="B174" s="133"/>
      <c r="T174" s="128"/>
      <c r="U174" s="128"/>
      <c r="V174" s="128"/>
      <c r="W174" s="128"/>
    </row>
    <row r="175" spans="2:23" s="127" customFormat="1" ht="12.75" customHeight="1">
      <c r="B175" s="129" t="s">
        <v>3</v>
      </c>
      <c r="C175" s="130">
        <v>0</v>
      </c>
      <c r="D175" s="127">
        <v>0.001336</v>
      </c>
      <c r="T175" s="128"/>
      <c r="U175" s="128"/>
      <c r="V175" s="128"/>
      <c r="W175" s="128"/>
    </row>
    <row r="176" spans="2:23" s="127" customFormat="1" ht="12.75" customHeight="1">
      <c r="B176" s="129" t="s">
        <v>4</v>
      </c>
      <c r="C176" s="130">
        <v>0.017236</v>
      </c>
      <c r="T176" s="128"/>
      <c r="U176" s="128"/>
      <c r="V176" s="128"/>
      <c r="W176" s="128"/>
    </row>
    <row r="177" spans="2:23" s="127" customFormat="1" ht="12.75" customHeight="1">
      <c r="B177" s="129" t="s">
        <v>2</v>
      </c>
      <c r="C177" s="130">
        <v>0.00292</v>
      </c>
      <c r="T177" s="128"/>
      <c r="U177" s="128"/>
      <c r="V177" s="128"/>
      <c r="W177" s="128"/>
    </row>
    <row r="178" spans="3:23" s="127" customFormat="1" ht="12.75" customHeight="1">
      <c r="C178" s="130">
        <v>0.04752</v>
      </c>
      <c r="D178" s="131">
        <v>-27.01</v>
      </c>
      <c r="T178" s="128"/>
      <c r="U178" s="128"/>
      <c r="V178" s="128"/>
      <c r="W178" s="128"/>
    </row>
    <row r="179" spans="2:23" s="127" customFormat="1" ht="12.75" customHeight="1">
      <c r="B179" s="134"/>
      <c r="C179" s="130">
        <v>0.02862</v>
      </c>
      <c r="T179" s="128"/>
      <c r="U179" s="128"/>
      <c r="V179" s="128"/>
      <c r="W179" s="128"/>
    </row>
    <row r="180" spans="2:23" s="127" customFormat="1" ht="12.75" customHeight="1">
      <c r="B180" s="134"/>
      <c r="C180" s="130">
        <v>0.02342</v>
      </c>
      <c r="T180" s="128"/>
      <c r="U180" s="128"/>
      <c r="V180" s="128"/>
      <c r="W180" s="128"/>
    </row>
    <row r="181" spans="2:23" s="127" customFormat="1" ht="12.75" customHeight="1">
      <c r="B181" s="134"/>
      <c r="C181" s="130">
        <v>0.01712</v>
      </c>
      <c r="T181" s="128"/>
      <c r="U181" s="128"/>
      <c r="V181" s="128"/>
      <c r="W181" s="128"/>
    </row>
    <row r="182" spans="2:23" s="127" customFormat="1" ht="12.75" customHeight="1">
      <c r="B182" s="134"/>
      <c r="C182" s="130">
        <v>0.00792</v>
      </c>
      <c r="T182" s="128"/>
      <c r="U182" s="128"/>
      <c r="V182" s="128"/>
      <c r="W182" s="128"/>
    </row>
    <row r="183" spans="2:23" s="127" customFormat="1" ht="12.75" customHeight="1">
      <c r="B183" s="129" t="s">
        <v>19</v>
      </c>
      <c r="C183" s="130">
        <v>0.0025640000000000003</v>
      </c>
      <c r="T183" s="128"/>
      <c r="U183" s="128"/>
      <c r="V183" s="128"/>
      <c r="W183" s="128"/>
    </row>
    <row r="184" spans="2:23" s="127" customFormat="1" ht="13.5">
      <c r="B184" s="133"/>
      <c r="T184" s="128"/>
      <c r="U184" s="128"/>
      <c r="V184" s="128"/>
      <c r="W184" s="128"/>
    </row>
  </sheetData>
  <sheetProtection/>
  <mergeCells count="193">
    <mergeCell ref="B7:S7"/>
    <mergeCell ref="F18:F20"/>
    <mergeCell ref="N18:N20"/>
    <mergeCell ref="S18:S20"/>
    <mergeCell ref="C22:C27"/>
    <mergeCell ref="D22:D27"/>
    <mergeCell ref="E22:E27"/>
    <mergeCell ref="F22:F27"/>
    <mergeCell ref="G22:G27"/>
    <mergeCell ref="I22:I27"/>
    <mergeCell ref="J22:J27"/>
    <mergeCell ref="K22:K27"/>
    <mergeCell ref="L22:L27"/>
    <mergeCell ref="M22:M27"/>
    <mergeCell ref="O22:O27"/>
    <mergeCell ref="P22:P27"/>
    <mergeCell ref="R22:R27"/>
    <mergeCell ref="C29:C31"/>
    <mergeCell ref="D29:D31"/>
    <mergeCell ref="E29:E31"/>
    <mergeCell ref="F29:F31"/>
    <mergeCell ref="H29:H31"/>
    <mergeCell ref="I29:I31"/>
    <mergeCell ref="J29:J31"/>
    <mergeCell ref="K29:K31"/>
    <mergeCell ref="L29:L31"/>
    <mergeCell ref="M29:M31"/>
    <mergeCell ref="O29:O31"/>
    <mergeCell ref="P29:P31"/>
    <mergeCell ref="Q29:Q31"/>
    <mergeCell ref="R29:R31"/>
    <mergeCell ref="S29:S31"/>
    <mergeCell ref="C32:S32"/>
    <mergeCell ref="F36:F38"/>
    <mergeCell ref="N36:N38"/>
    <mergeCell ref="S36:S38"/>
    <mergeCell ref="C40:C45"/>
    <mergeCell ref="D40:D45"/>
    <mergeCell ref="E40:E45"/>
    <mergeCell ref="F40:F45"/>
    <mergeCell ref="G40:G45"/>
    <mergeCell ref="I40:I45"/>
    <mergeCell ref="J40:J45"/>
    <mergeCell ref="K40:K45"/>
    <mergeCell ref="L40:L45"/>
    <mergeCell ref="M40:M45"/>
    <mergeCell ref="O40:O45"/>
    <mergeCell ref="P40:P45"/>
    <mergeCell ref="R40:R45"/>
    <mergeCell ref="C47:C49"/>
    <mergeCell ref="D47:D49"/>
    <mergeCell ref="E47:E49"/>
    <mergeCell ref="F47:F49"/>
    <mergeCell ref="H47:H49"/>
    <mergeCell ref="I47:I49"/>
    <mergeCell ref="J47:J49"/>
    <mergeCell ref="K47:K49"/>
    <mergeCell ref="L47:L49"/>
    <mergeCell ref="M47:M49"/>
    <mergeCell ref="O47:O49"/>
    <mergeCell ref="P47:P49"/>
    <mergeCell ref="Q47:Q49"/>
    <mergeCell ref="R47:R49"/>
    <mergeCell ref="S47:S49"/>
    <mergeCell ref="C50:S50"/>
    <mergeCell ref="F54:F56"/>
    <mergeCell ref="N54:N56"/>
    <mergeCell ref="S54:S56"/>
    <mergeCell ref="C58:C63"/>
    <mergeCell ref="D58:D63"/>
    <mergeCell ref="E58:E63"/>
    <mergeCell ref="F58:F63"/>
    <mergeCell ref="G58:G63"/>
    <mergeCell ref="I58:I63"/>
    <mergeCell ref="J58:J63"/>
    <mergeCell ref="K58:K63"/>
    <mergeCell ref="L58:L63"/>
    <mergeCell ref="M58:M63"/>
    <mergeCell ref="O58:O63"/>
    <mergeCell ref="P58:P63"/>
    <mergeCell ref="R58:R63"/>
    <mergeCell ref="C65:C67"/>
    <mergeCell ref="D65:D67"/>
    <mergeCell ref="E65:E67"/>
    <mergeCell ref="F65:F67"/>
    <mergeCell ref="H65:H67"/>
    <mergeCell ref="I65:I67"/>
    <mergeCell ref="J65:J67"/>
    <mergeCell ref="K65:K67"/>
    <mergeCell ref="L65:L67"/>
    <mergeCell ref="M65:M67"/>
    <mergeCell ref="O65:O67"/>
    <mergeCell ref="P65:P67"/>
    <mergeCell ref="Q65:Q67"/>
    <mergeCell ref="R65:R67"/>
    <mergeCell ref="S65:S67"/>
    <mergeCell ref="C68:S68"/>
    <mergeCell ref="F72:F74"/>
    <mergeCell ref="N72:N74"/>
    <mergeCell ref="S72:S74"/>
    <mergeCell ref="C76:C81"/>
    <mergeCell ref="D76:D81"/>
    <mergeCell ref="E76:E81"/>
    <mergeCell ref="F76:F81"/>
    <mergeCell ref="G76:G81"/>
    <mergeCell ref="I76:I81"/>
    <mergeCell ref="J76:J81"/>
    <mergeCell ref="K76:K81"/>
    <mergeCell ref="L76:L81"/>
    <mergeCell ref="M76:M81"/>
    <mergeCell ref="O76:O81"/>
    <mergeCell ref="P76:P81"/>
    <mergeCell ref="R76:R81"/>
    <mergeCell ref="C83:C85"/>
    <mergeCell ref="D83:D85"/>
    <mergeCell ref="E83:E85"/>
    <mergeCell ref="F83:F85"/>
    <mergeCell ref="H83:H85"/>
    <mergeCell ref="I83:I85"/>
    <mergeCell ref="J83:J85"/>
    <mergeCell ref="K83:K85"/>
    <mergeCell ref="L83:L85"/>
    <mergeCell ref="M83:M85"/>
    <mergeCell ref="O83:O85"/>
    <mergeCell ref="P83:P85"/>
    <mergeCell ref="Q83:Q85"/>
    <mergeCell ref="R83:R85"/>
    <mergeCell ref="S83:S85"/>
    <mergeCell ref="C86:S86"/>
    <mergeCell ref="F90:F92"/>
    <mergeCell ref="N90:N92"/>
    <mergeCell ref="S90:S92"/>
    <mergeCell ref="C94:C99"/>
    <mergeCell ref="D94:D99"/>
    <mergeCell ref="E94:E99"/>
    <mergeCell ref="F94:F99"/>
    <mergeCell ref="G94:G99"/>
    <mergeCell ref="I94:I99"/>
    <mergeCell ref="J94:J99"/>
    <mergeCell ref="K94:K99"/>
    <mergeCell ref="L94:L99"/>
    <mergeCell ref="M94:M99"/>
    <mergeCell ref="O94:O99"/>
    <mergeCell ref="P94:P99"/>
    <mergeCell ref="R94:R99"/>
    <mergeCell ref="C101:C103"/>
    <mergeCell ref="D101:D103"/>
    <mergeCell ref="E101:E103"/>
    <mergeCell ref="F101:F103"/>
    <mergeCell ref="H101:H103"/>
    <mergeCell ref="I101:I103"/>
    <mergeCell ref="J101:J103"/>
    <mergeCell ref="K101:K103"/>
    <mergeCell ref="L101:L103"/>
    <mergeCell ref="M101:M103"/>
    <mergeCell ref="O101:O103"/>
    <mergeCell ref="P101:P103"/>
    <mergeCell ref="Q101:Q103"/>
    <mergeCell ref="R101:R103"/>
    <mergeCell ref="S101:S103"/>
    <mergeCell ref="C104:S104"/>
    <mergeCell ref="F108:F110"/>
    <mergeCell ref="N108:N110"/>
    <mergeCell ref="S108:S110"/>
    <mergeCell ref="C112:C117"/>
    <mergeCell ref="D112:D117"/>
    <mergeCell ref="E112:E117"/>
    <mergeCell ref="F112:F117"/>
    <mergeCell ref="G112:G117"/>
    <mergeCell ref="I112:I117"/>
    <mergeCell ref="J112:J117"/>
    <mergeCell ref="K112:K117"/>
    <mergeCell ref="L112:L117"/>
    <mergeCell ref="M112:M117"/>
    <mergeCell ref="O112:O117"/>
    <mergeCell ref="P112:P117"/>
    <mergeCell ref="R112:R117"/>
    <mergeCell ref="C119:C121"/>
    <mergeCell ref="D119:D121"/>
    <mergeCell ref="E119:E121"/>
    <mergeCell ref="F119:F121"/>
    <mergeCell ref="H119:H121"/>
    <mergeCell ref="I119:I121"/>
    <mergeCell ref="J119:J121"/>
    <mergeCell ref="K119:K121"/>
    <mergeCell ref="L119:L121"/>
    <mergeCell ref="C122:S122"/>
    <mergeCell ref="M119:M121"/>
    <mergeCell ref="O119:O121"/>
    <mergeCell ref="P119:P121"/>
    <mergeCell ref="Q119:Q121"/>
    <mergeCell ref="R119:R121"/>
    <mergeCell ref="S119:S1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K184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3" width="8.7109375" style="1" hidden="1" customWidth="1" outlineLevel="1"/>
    <col min="14" max="14" width="15.7109375" style="1" customWidth="1" collapsed="1"/>
    <col min="15" max="18" width="8.7109375" style="1" hidden="1" customWidth="1" outlineLevel="1"/>
    <col min="19" max="19" width="15.7109375" style="1" customWidth="1" collapsed="1"/>
    <col min="20" max="20" width="10.7109375" style="51" customWidth="1"/>
    <col min="21" max="21" width="10.7109375" style="9" customWidth="1"/>
    <col min="22" max="23" width="9.140625" style="9" customWidth="1"/>
    <col min="24" max="30" width="9.140625" style="1" customWidth="1"/>
    <col min="31" max="31" width="9.140625" style="39" customWidth="1"/>
    <col min="32" max="37" width="9.140625" style="37" customWidth="1"/>
    <col min="38" max="16384" width="9.140625" style="1" customWidth="1"/>
  </cols>
  <sheetData>
    <row r="2" spans="2:5" ht="15" customHeight="1">
      <c r="B2" s="13" t="s">
        <v>21</v>
      </c>
      <c r="C2" s="13"/>
      <c r="D2" s="13"/>
      <c r="E2" s="13"/>
    </row>
    <row r="3" spans="2:5" ht="15" customHeight="1">
      <c r="B3" s="17" t="s">
        <v>69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4" ht="15" customHeight="1">
      <c r="B5" s="123" t="s">
        <v>90</v>
      </c>
      <c r="C5" s="13"/>
      <c r="D5" s="13"/>
      <c r="E5" s="13"/>
      <c r="N5" s="124" t="s">
        <v>77</v>
      </c>
    </row>
    <row r="6" spans="2:37" s="68" customFormat="1" ht="15" customHeight="1">
      <c r="B6" s="91"/>
      <c r="C6" s="92"/>
      <c r="D6" s="92"/>
      <c r="E6" s="92"/>
      <c r="T6" s="65"/>
      <c r="U6" s="19"/>
      <c r="V6" s="19"/>
      <c r="W6" s="19"/>
      <c r="AE6" s="66"/>
      <c r="AF6" s="69"/>
      <c r="AG6" s="69"/>
      <c r="AH6" s="69"/>
      <c r="AI6" s="69"/>
      <c r="AJ6" s="69"/>
      <c r="AK6" s="69"/>
    </row>
    <row r="7" spans="2:37" s="68" customFormat="1" ht="15" customHeight="1">
      <c r="B7" s="376" t="s">
        <v>22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65"/>
      <c r="U7" s="19"/>
      <c r="V7" s="19"/>
      <c r="W7" s="19"/>
      <c r="AE7" s="66"/>
      <c r="AF7" s="69"/>
      <c r="AG7" s="69"/>
      <c r="AH7" s="69"/>
      <c r="AI7" s="69"/>
      <c r="AJ7" s="69"/>
      <c r="AK7" s="69"/>
    </row>
    <row r="8" spans="2:37" ht="12.75" customHeight="1">
      <c r="B8" s="100" t="s">
        <v>84</v>
      </c>
      <c r="C8" s="93"/>
      <c r="D8" s="93"/>
      <c r="E8" s="93"/>
      <c r="F8" s="94"/>
      <c r="G8" s="94"/>
      <c r="H8" s="94"/>
      <c r="I8" s="94"/>
      <c r="J8" s="94"/>
      <c r="K8" s="94"/>
      <c r="L8" s="94"/>
      <c r="M8" s="94"/>
      <c r="N8" s="19"/>
      <c r="O8" s="19"/>
      <c r="P8" s="94"/>
      <c r="Q8" s="94"/>
      <c r="R8" s="94"/>
      <c r="S8" s="94"/>
      <c r="AE8" s="9"/>
      <c r="AF8" s="1"/>
      <c r="AG8" s="1"/>
      <c r="AH8" s="1"/>
      <c r="AI8" s="1"/>
      <c r="AJ8" s="1"/>
      <c r="AK8" s="1"/>
    </row>
    <row r="9" spans="2:37" ht="12.75" customHeight="1">
      <c r="B9" s="101" t="s">
        <v>32</v>
      </c>
      <c r="C9" s="63"/>
      <c r="D9" s="63"/>
      <c r="E9" s="63"/>
      <c r="F9" s="96"/>
      <c r="G9" s="96"/>
      <c r="H9" s="96"/>
      <c r="I9" s="96"/>
      <c r="J9" s="96"/>
      <c r="K9" s="96"/>
      <c r="L9" s="96"/>
      <c r="M9" s="96"/>
      <c r="N9" s="19"/>
      <c r="O9" s="19"/>
      <c r="P9" s="96"/>
      <c r="Q9" s="96"/>
      <c r="R9" s="96"/>
      <c r="S9" s="96"/>
      <c r="AE9" s="9"/>
      <c r="AF9" s="1"/>
      <c r="AG9" s="1"/>
      <c r="AH9" s="1"/>
      <c r="AI9" s="1"/>
      <c r="AJ9" s="1"/>
      <c r="AK9" s="1"/>
    </row>
    <row r="10" spans="2:37" ht="12.75" customHeight="1">
      <c r="B10" s="102" t="s">
        <v>33</v>
      </c>
      <c r="C10" s="97"/>
      <c r="D10" s="97"/>
      <c r="E10" s="97"/>
      <c r="F10" s="98"/>
      <c r="G10" s="98"/>
      <c r="H10" s="98"/>
      <c r="I10" s="98"/>
      <c r="J10" s="98"/>
      <c r="K10" s="98"/>
      <c r="L10" s="98"/>
      <c r="M10" s="98"/>
      <c r="N10" s="99"/>
      <c r="O10" s="99"/>
      <c r="P10" s="98"/>
      <c r="Q10" s="98"/>
      <c r="R10" s="98"/>
      <c r="S10" s="98"/>
      <c r="AE10" s="9"/>
      <c r="AF10" s="1"/>
      <c r="AG10" s="1"/>
      <c r="AH10" s="1"/>
      <c r="AI10" s="1"/>
      <c r="AJ10" s="1"/>
      <c r="AK10" s="1"/>
    </row>
    <row r="11" spans="2:37" ht="12.75" customHeight="1">
      <c r="B11" s="95"/>
      <c r="C11" s="63"/>
      <c r="D11" s="63"/>
      <c r="E11" s="63"/>
      <c r="F11" s="96"/>
      <c r="G11" s="96"/>
      <c r="H11" s="96"/>
      <c r="I11" s="96"/>
      <c r="J11" s="96"/>
      <c r="K11" s="96"/>
      <c r="L11" s="96"/>
      <c r="M11" s="96"/>
      <c r="N11" s="19"/>
      <c r="O11" s="19"/>
      <c r="P11" s="96"/>
      <c r="Q11" s="96"/>
      <c r="R11" s="96"/>
      <c r="S11" s="96"/>
      <c r="AE11" s="9"/>
      <c r="AF11" s="1"/>
      <c r="AG11" s="1"/>
      <c r="AH11" s="1"/>
      <c r="AI11" s="1"/>
      <c r="AJ11" s="1"/>
      <c r="AK11" s="1"/>
    </row>
    <row r="12" ht="12.75" customHeight="1"/>
    <row r="13" spans="2:37" s="14" customFormat="1" ht="15" customHeight="1">
      <c r="B13" s="116" t="s">
        <v>46</v>
      </c>
      <c r="C13" s="18"/>
      <c r="D13" s="18"/>
      <c r="E13" s="18"/>
      <c r="N13" s="15"/>
      <c r="O13" s="15"/>
      <c r="T13" s="121"/>
      <c r="U13" s="88"/>
      <c r="V13" s="88"/>
      <c r="W13" s="88"/>
      <c r="AE13" s="40"/>
      <c r="AF13" s="38"/>
      <c r="AG13" s="38"/>
      <c r="AH13" s="38"/>
      <c r="AI13" s="38"/>
      <c r="AJ13" s="38"/>
      <c r="AK13" s="38"/>
    </row>
    <row r="14" spans="2:37" s="14" customFormat="1" ht="15" customHeight="1">
      <c r="B14" s="44">
        <v>0.03852</v>
      </c>
      <c r="C14" s="18"/>
      <c r="D14" s="18"/>
      <c r="E14" s="18"/>
      <c r="N14" s="15"/>
      <c r="O14" s="15"/>
      <c r="T14" s="121"/>
      <c r="U14" s="88"/>
      <c r="V14" s="88"/>
      <c r="W14" s="88"/>
      <c r="AE14" s="40"/>
      <c r="AF14" s="38"/>
      <c r="AG14" s="38"/>
      <c r="AH14" s="38"/>
      <c r="AI14" s="38"/>
      <c r="AJ14" s="38"/>
      <c r="AK14" s="38"/>
    </row>
    <row r="15" spans="2:37" s="14" customFormat="1" ht="15" customHeight="1">
      <c r="B15" s="43" t="s">
        <v>91</v>
      </c>
      <c r="C15" s="18"/>
      <c r="D15" s="18"/>
      <c r="E15" s="18"/>
      <c r="N15" s="15"/>
      <c r="O15" s="15"/>
      <c r="T15" s="121"/>
      <c r="U15" s="88"/>
      <c r="V15" s="88"/>
      <c r="W15" s="88"/>
      <c r="AE15" s="40"/>
      <c r="AF15" s="38"/>
      <c r="AG15" s="38"/>
      <c r="AH15" s="38"/>
      <c r="AI15" s="38"/>
      <c r="AJ15" s="38"/>
      <c r="AK15" s="38"/>
    </row>
    <row r="16" spans="2:15" ht="13.5" customHeight="1">
      <c r="B16" s="11"/>
      <c r="C16" s="11"/>
      <c r="D16" s="11"/>
      <c r="E16" s="11"/>
      <c r="G16" s="9"/>
      <c r="H16" s="9"/>
      <c r="I16" s="9"/>
      <c r="J16" s="9"/>
      <c r="K16" s="9"/>
      <c r="L16" s="9"/>
      <c r="M16" s="9"/>
      <c r="N16" s="4"/>
      <c r="O16" s="4"/>
    </row>
    <row r="17" spans="2:18" ht="24" customHeight="1">
      <c r="B17" s="114" t="s">
        <v>51</v>
      </c>
      <c r="C17" s="11"/>
      <c r="D17" s="11"/>
      <c r="E17" s="11"/>
      <c r="G17" s="9"/>
      <c r="H17" s="9"/>
      <c r="I17" s="9"/>
      <c r="J17" s="9"/>
      <c r="K17" s="9"/>
      <c r="L17" s="9"/>
      <c r="M17" s="9"/>
      <c r="N17" s="4"/>
      <c r="O17" s="4"/>
      <c r="P17" s="9"/>
      <c r="Q17" s="9"/>
      <c r="R17" s="9"/>
    </row>
    <row r="18" spans="2:19" ht="15" customHeight="1">
      <c r="B18" s="105" t="s">
        <v>44</v>
      </c>
      <c r="C18" s="11"/>
      <c r="D18" s="11"/>
      <c r="E18" s="11"/>
      <c r="F18" s="340" t="s">
        <v>28</v>
      </c>
      <c r="G18" s="9"/>
      <c r="H18" s="9"/>
      <c r="I18" s="9"/>
      <c r="J18" s="9"/>
      <c r="K18" s="9"/>
      <c r="L18" s="9"/>
      <c r="M18" s="9"/>
      <c r="N18" s="340" t="s">
        <v>47</v>
      </c>
      <c r="O18" s="117"/>
      <c r="P18" s="9"/>
      <c r="Q18" s="9"/>
      <c r="R18" s="9"/>
      <c r="S18" s="340" t="s">
        <v>30</v>
      </c>
    </row>
    <row r="19" spans="2:19" ht="15" customHeight="1">
      <c r="B19" s="110" t="s">
        <v>36</v>
      </c>
      <c r="C19" s="11"/>
      <c r="D19" s="11"/>
      <c r="E19" s="11"/>
      <c r="F19" s="341"/>
      <c r="G19" s="9"/>
      <c r="H19" s="9"/>
      <c r="I19" s="9"/>
      <c r="J19" s="9"/>
      <c r="K19" s="9"/>
      <c r="L19" s="9"/>
      <c r="M19" s="9"/>
      <c r="N19" s="341"/>
      <c r="O19" s="117"/>
      <c r="P19" s="9"/>
      <c r="Q19" s="9"/>
      <c r="R19" s="9"/>
      <c r="S19" s="341"/>
    </row>
    <row r="20" spans="2:37" s="5" customFormat="1" ht="13.5">
      <c r="B20" s="103" t="s">
        <v>92</v>
      </c>
      <c r="C20" s="107" t="s">
        <v>13</v>
      </c>
      <c r="D20" s="82" t="s">
        <v>14</v>
      </c>
      <c r="E20" s="82" t="s">
        <v>0</v>
      </c>
      <c r="F20" s="343"/>
      <c r="G20" s="104" t="s">
        <v>17</v>
      </c>
      <c r="H20" s="45" t="s">
        <v>18</v>
      </c>
      <c r="I20" s="104" t="s">
        <v>6</v>
      </c>
      <c r="J20" s="45" t="s">
        <v>5</v>
      </c>
      <c r="K20" s="45" t="s">
        <v>1</v>
      </c>
      <c r="L20" s="45" t="s">
        <v>26</v>
      </c>
      <c r="M20" s="108" t="s">
        <v>27</v>
      </c>
      <c r="N20" s="343"/>
      <c r="O20" s="45" t="s">
        <v>3</v>
      </c>
      <c r="P20" s="104" t="s">
        <v>4</v>
      </c>
      <c r="Q20" s="45" t="s">
        <v>2</v>
      </c>
      <c r="R20" s="108" t="s">
        <v>19</v>
      </c>
      <c r="S20" s="343"/>
      <c r="T20" s="122"/>
      <c r="U20" s="89"/>
      <c r="V20" s="89"/>
      <c r="W20" s="89"/>
      <c r="AE20" s="41"/>
      <c r="AF20" s="42"/>
      <c r="AG20" s="42"/>
      <c r="AH20" s="42"/>
      <c r="AI20" s="42"/>
      <c r="AJ20" s="42"/>
      <c r="AK20" s="42"/>
    </row>
    <row r="21" spans="2:19" ht="12.75" customHeight="1">
      <c r="B21" s="16" t="s">
        <v>35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22"/>
      <c r="N21" s="23"/>
      <c r="O21" s="21"/>
      <c r="P21" s="22"/>
      <c r="Q21" s="31"/>
      <c r="R21" s="35"/>
      <c r="S21" s="35"/>
    </row>
    <row r="22" spans="2:31" ht="12.75" customHeight="1">
      <c r="B22" s="6" t="s">
        <v>25</v>
      </c>
      <c r="C22" s="328">
        <f>ROUND(B14*C155,6)</f>
        <v>0.194838</v>
      </c>
      <c r="D22" s="328">
        <f>ROUND(B14*C156,6)</f>
        <v>0.029297</v>
      </c>
      <c r="E22" s="328">
        <f>C157</f>
        <v>0.007946</v>
      </c>
      <c r="F22" s="364">
        <f>SUM(C22:E27)</f>
        <v>0.232081</v>
      </c>
      <c r="G22" s="362" t="s">
        <v>29</v>
      </c>
      <c r="H22" s="206">
        <v>0</v>
      </c>
      <c r="I22" s="360">
        <f>ROUND(B14*C169,6)</f>
        <v>0.05027</v>
      </c>
      <c r="J22" s="360">
        <f>C170</f>
        <v>0.001526</v>
      </c>
      <c r="K22" s="360">
        <f>C171</f>
        <v>0.00375</v>
      </c>
      <c r="L22" s="362" t="s">
        <v>29</v>
      </c>
      <c r="M22" s="362" t="s">
        <v>29</v>
      </c>
      <c r="N22" s="24">
        <f>H22+I22+J22+K22</f>
        <v>0.055546</v>
      </c>
      <c r="O22" s="360">
        <f>D175</f>
        <v>0.001336</v>
      </c>
      <c r="P22" s="374">
        <f>C176</f>
        <v>0.017236</v>
      </c>
      <c r="Q22" s="204">
        <f aca="true" t="shared" si="0" ref="Q22:Q27">C177</f>
        <v>0.00292</v>
      </c>
      <c r="R22" s="360">
        <f>C183</f>
        <v>0.003104</v>
      </c>
      <c r="S22" s="33">
        <f>O22+P22+Q22+R22</f>
        <v>0.024596</v>
      </c>
      <c r="AE22" s="119"/>
    </row>
    <row r="23" spans="2:31" ht="12.75" customHeight="1">
      <c r="B23" s="6" t="s">
        <v>7</v>
      </c>
      <c r="C23" s="328"/>
      <c r="D23" s="328"/>
      <c r="E23" s="328"/>
      <c r="F23" s="364"/>
      <c r="G23" s="362"/>
      <c r="H23" s="206">
        <f>C162</f>
        <v>0.08648</v>
      </c>
      <c r="I23" s="360"/>
      <c r="J23" s="360"/>
      <c r="K23" s="360"/>
      <c r="L23" s="362"/>
      <c r="M23" s="362"/>
      <c r="N23" s="24">
        <f>H23+I22+J22+K22</f>
        <v>0.142026</v>
      </c>
      <c r="O23" s="360"/>
      <c r="P23" s="374"/>
      <c r="Q23" s="204">
        <f t="shared" si="0"/>
        <v>0.04752</v>
      </c>
      <c r="R23" s="360"/>
      <c r="S23" s="33">
        <f>O22+P22+Q23+R22</f>
        <v>0.069196</v>
      </c>
      <c r="AE23" s="119"/>
    </row>
    <row r="24" spans="2:31" ht="12.75" customHeight="1">
      <c r="B24" s="6" t="s">
        <v>8</v>
      </c>
      <c r="C24" s="328"/>
      <c r="D24" s="328"/>
      <c r="E24" s="328"/>
      <c r="F24" s="364"/>
      <c r="G24" s="362"/>
      <c r="H24" s="206">
        <f>C163</f>
        <v>0.079153</v>
      </c>
      <c r="I24" s="360"/>
      <c r="J24" s="360"/>
      <c r="K24" s="360"/>
      <c r="L24" s="362"/>
      <c r="M24" s="362"/>
      <c r="N24" s="24">
        <f>H24+I22+J22+K22</f>
        <v>0.134699</v>
      </c>
      <c r="O24" s="360"/>
      <c r="P24" s="374"/>
      <c r="Q24" s="204">
        <f t="shared" si="0"/>
        <v>0.02862</v>
      </c>
      <c r="R24" s="360"/>
      <c r="S24" s="33">
        <f>O22+P22+Q24+R22</f>
        <v>0.050296</v>
      </c>
      <c r="AE24" s="119"/>
    </row>
    <row r="25" spans="2:31" ht="12.75" customHeight="1">
      <c r="B25" s="6" t="s">
        <v>9</v>
      </c>
      <c r="C25" s="328"/>
      <c r="D25" s="328"/>
      <c r="E25" s="328"/>
      <c r="F25" s="364"/>
      <c r="G25" s="362"/>
      <c r="H25" s="206">
        <f>C164</f>
        <v>0.079486</v>
      </c>
      <c r="I25" s="360"/>
      <c r="J25" s="360"/>
      <c r="K25" s="360"/>
      <c r="L25" s="362"/>
      <c r="M25" s="362"/>
      <c r="N25" s="24">
        <f>H25+I22+J22+K22</f>
        <v>0.135032</v>
      </c>
      <c r="O25" s="360"/>
      <c r="P25" s="374"/>
      <c r="Q25" s="204">
        <f t="shared" si="0"/>
        <v>0.02342</v>
      </c>
      <c r="R25" s="360"/>
      <c r="S25" s="33">
        <f>O22+P22+Q25+R22</f>
        <v>0.045096000000000004</v>
      </c>
      <c r="AE25" s="119"/>
    </row>
    <row r="26" spans="2:31" ht="12.75" customHeight="1">
      <c r="B26" s="6" t="s">
        <v>10</v>
      </c>
      <c r="C26" s="328"/>
      <c r="D26" s="328"/>
      <c r="E26" s="328"/>
      <c r="F26" s="364"/>
      <c r="G26" s="362"/>
      <c r="H26" s="206">
        <f>C165</f>
        <v>0.059393</v>
      </c>
      <c r="I26" s="360"/>
      <c r="J26" s="360"/>
      <c r="K26" s="360"/>
      <c r="L26" s="362"/>
      <c r="M26" s="362"/>
      <c r="N26" s="24">
        <f>H26+I22+J22+K22</f>
        <v>0.11493900000000001</v>
      </c>
      <c r="O26" s="360"/>
      <c r="P26" s="374"/>
      <c r="Q26" s="204">
        <f t="shared" si="0"/>
        <v>0.01712</v>
      </c>
      <c r="R26" s="360"/>
      <c r="S26" s="33">
        <f>O22+P22+Q26+R22</f>
        <v>0.038796000000000004</v>
      </c>
      <c r="AE26" s="119"/>
    </row>
    <row r="27" spans="2:31" ht="12.75" customHeight="1">
      <c r="B27" s="6" t="s">
        <v>11</v>
      </c>
      <c r="C27" s="329"/>
      <c r="D27" s="329"/>
      <c r="E27" s="329"/>
      <c r="F27" s="365"/>
      <c r="G27" s="363"/>
      <c r="H27" s="206">
        <f>C166</f>
        <v>0.030085</v>
      </c>
      <c r="I27" s="361"/>
      <c r="J27" s="361"/>
      <c r="K27" s="361"/>
      <c r="L27" s="363"/>
      <c r="M27" s="363"/>
      <c r="N27" s="24">
        <f>H27+I22+J22+K22</f>
        <v>0.08563100000000001</v>
      </c>
      <c r="O27" s="361"/>
      <c r="P27" s="375"/>
      <c r="Q27" s="205">
        <f t="shared" si="0"/>
        <v>0.00792</v>
      </c>
      <c r="R27" s="361"/>
      <c r="S27" s="33">
        <f>O22+P22+Q27+R22</f>
        <v>0.029596</v>
      </c>
      <c r="AE27" s="119"/>
    </row>
    <row r="28" spans="2:31" ht="13.5">
      <c r="B28" s="55" t="s">
        <v>34</v>
      </c>
      <c r="C28" s="48"/>
      <c r="D28" s="52"/>
      <c r="E28" s="36"/>
      <c r="F28" s="49"/>
      <c r="G28" s="36"/>
      <c r="H28" s="53"/>
      <c r="I28" s="50"/>
      <c r="J28" s="50"/>
      <c r="K28" s="53"/>
      <c r="L28" s="50"/>
      <c r="M28" s="53"/>
      <c r="N28" s="49"/>
      <c r="O28" s="49"/>
      <c r="P28" s="53"/>
      <c r="Q28" s="36"/>
      <c r="R28" s="36"/>
      <c r="S28" s="36"/>
      <c r="AE28" s="119"/>
    </row>
    <row r="29" spans="2:37" s="9" customFormat="1" ht="13.5">
      <c r="B29" s="56" t="s">
        <v>45</v>
      </c>
      <c r="C29" s="327" t="s">
        <v>29</v>
      </c>
      <c r="D29" s="327" t="s">
        <v>29</v>
      </c>
      <c r="E29" s="335">
        <f>E157</f>
        <v>79.11</v>
      </c>
      <c r="F29" s="356">
        <f>SUM(C29:E31)</f>
        <v>79.11</v>
      </c>
      <c r="G29" s="207">
        <f>C159</f>
        <v>62.78</v>
      </c>
      <c r="H29" s="327" t="s">
        <v>29</v>
      </c>
      <c r="I29" s="327" t="s">
        <v>29</v>
      </c>
      <c r="J29" s="327" t="s">
        <v>29</v>
      </c>
      <c r="K29" s="327" t="s">
        <v>29</v>
      </c>
      <c r="L29" s="358">
        <f>C172</f>
        <v>0</v>
      </c>
      <c r="M29" s="358">
        <f>C173</f>
        <v>0</v>
      </c>
      <c r="N29" s="57">
        <f>G29+L29+M29</f>
        <v>62.78</v>
      </c>
      <c r="O29" s="327" t="s">
        <v>29</v>
      </c>
      <c r="P29" s="346" t="s">
        <v>29</v>
      </c>
      <c r="Q29" s="358">
        <f>D178</f>
        <v>-27.01</v>
      </c>
      <c r="R29" s="327" t="s">
        <v>29</v>
      </c>
      <c r="S29" s="356">
        <f>Q29</f>
        <v>-27.01</v>
      </c>
      <c r="T29" s="51"/>
      <c r="AE29" s="119"/>
      <c r="AF29" s="39"/>
      <c r="AG29" s="39"/>
      <c r="AH29" s="39"/>
      <c r="AI29" s="39"/>
      <c r="AJ29" s="39"/>
      <c r="AK29" s="39"/>
    </row>
    <row r="30" spans="2:31" ht="13.5">
      <c r="B30" s="56" t="s">
        <v>23</v>
      </c>
      <c r="C30" s="328"/>
      <c r="D30" s="328"/>
      <c r="E30" s="335"/>
      <c r="F30" s="356"/>
      <c r="G30" s="207">
        <f>C160</f>
        <v>476.96</v>
      </c>
      <c r="H30" s="328"/>
      <c r="I30" s="328"/>
      <c r="J30" s="328"/>
      <c r="K30" s="328"/>
      <c r="L30" s="358"/>
      <c r="M30" s="358"/>
      <c r="N30" s="57">
        <f>G30+L29+M29</f>
        <v>476.96</v>
      </c>
      <c r="O30" s="328"/>
      <c r="P30" s="347"/>
      <c r="Q30" s="358"/>
      <c r="R30" s="328"/>
      <c r="S30" s="356"/>
      <c r="AE30" s="119"/>
    </row>
    <row r="31" spans="2:37" s="9" customFormat="1" ht="13.5">
      <c r="B31" s="54" t="s">
        <v>24</v>
      </c>
      <c r="C31" s="329"/>
      <c r="D31" s="329"/>
      <c r="E31" s="336"/>
      <c r="F31" s="357"/>
      <c r="G31" s="208">
        <f>C161</f>
        <v>1047.3500000000001</v>
      </c>
      <c r="H31" s="329"/>
      <c r="I31" s="329"/>
      <c r="J31" s="329"/>
      <c r="K31" s="329"/>
      <c r="L31" s="359"/>
      <c r="M31" s="359"/>
      <c r="N31" s="58">
        <f>G31+L29+M29</f>
        <v>1047.3500000000001</v>
      </c>
      <c r="O31" s="329"/>
      <c r="P31" s="348"/>
      <c r="Q31" s="359"/>
      <c r="R31" s="329"/>
      <c r="S31" s="357"/>
      <c r="T31" s="51"/>
      <c r="AE31" s="119"/>
      <c r="AF31" s="39"/>
      <c r="AG31" s="39"/>
      <c r="AH31" s="39"/>
      <c r="AI31" s="39"/>
      <c r="AJ31" s="39"/>
      <c r="AK31" s="39"/>
    </row>
    <row r="32" spans="2:37" s="9" customFormat="1" ht="25.5" customHeight="1">
      <c r="B32" s="112" t="s">
        <v>38</v>
      </c>
      <c r="C32" s="332" t="s">
        <v>43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4"/>
      <c r="T32" s="113"/>
      <c r="U32" s="113"/>
      <c r="V32" s="113"/>
      <c r="W32" s="113"/>
      <c r="AE32" s="39"/>
      <c r="AF32" s="39"/>
      <c r="AG32" s="39"/>
      <c r="AH32" s="39"/>
      <c r="AI32" s="39"/>
      <c r="AJ32" s="39"/>
      <c r="AK32" s="39"/>
    </row>
    <row r="33" spans="2:37" s="19" customFormat="1" ht="13.5">
      <c r="B33" s="59"/>
      <c r="C33" s="60"/>
      <c r="D33" s="60"/>
      <c r="E33" s="60"/>
      <c r="F33" s="61"/>
      <c r="G33" s="81"/>
      <c r="H33" s="81"/>
      <c r="I33" s="81"/>
      <c r="J33" s="81"/>
      <c r="K33" s="81"/>
      <c r="L33" s="81"/>
      <c r="M33" s="81"/>
      <c r="N33" s="62"/>
      <c r="O33" s="62"/>
      <c r="P33" s="81"/>
      <c r="Q33" s="81"/>
      <c r="T33" s="65"/>
      <c r="AE33" s="66"/>
      <c r="AF33" s="66"/>
      <c r="AG33" s="66"/>
      <c r="AH33" s="66"/>
      <c r="AI33" s="66"/>
      <c r="AJ33" s="66"/>
      <c r="AK33" s="66"/>
    </row>
    <row r="34" spans="3:19" ht="13.5"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2:19" ht="24" customHeight="1">
      <c r="B35" s="114" t="s">
        <v>52</v>
      </c>
      <c r="C35" s="12"/>
      <c r="D35" s="12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2:19" ht="15" customHeight="1">
      <c r="B36" s="105" t="s">
        <v>44</v>
      </c>
      <c r="C36" s="12"/>
      <c r="D36" s="12"/>
      <c r="E36" s="12"/>
      <c r="F36" s="340" t="s">
        <v>28</v>
      </c>
      <c r="G36" s="10"/>
      <c r="H36" s="10"/>
      <c r="I36" s="10"/>
      <c r="J36" s="10"/>
      <c r="K36" s="10"/>
      <c r="L36" s="10"/>
      <c r="M36" s="10"/>
      <c r="N36" s="340" t="s">
        <v>47</v>
      </c>
      <c r="O36" s="117"/>
      <c r="P36" s="10"/>
      <c r="Q36" s="10"/>
      <c r="R36" s="10"/>
      <c r="S36" s="340" t="s">
        <v>30</v>
      </c>
    </row>
    <row r="37" spans="2:19" ht="15" customHeight="1">
      <c r="B37" s="110" t="s">
        <v>37</v>
      </c>
      <c r="C37" s="12"/>
      <c r="D37" s="12"/>
      <c r="E37" s="12"/>
      <c r="F37" s="341"/>
      <c r="G37" s="10"/>
      <c r="H37" s="10"/>
      <c r="I37" s="10"/>
      <c r="J37" s="10"/>
      <c r="K37" s="10"/>
      <c r="L37" s="10"/>
      <c r="M37" s="10"/>
      <c r="N37" s="341"/>
      <c r="O37" s="117"/>
      <c r="P37" s="10"/>
      <c r="Q37" s="10"/>
      <c r="R37" s="10"/>
      <c r="S37" s="341"/>
    </row>
    <row r="38" spans="2:19" ht="13.5">
      <c r="B38" s="103" t="s">
        <v>92</v>
      </c>
      <c r="C38" s="107" t="s">
        <v>13</v>
      </c>
      <c r="D38" s="82" t="s">
        <v>14</v>
      </c>
      <c r="E38" s="82" t="s">
        <v>0</v>
      </c>
      <c r="F38" s="343"/>
      <c r="G38" s="111" t="s">
        <v>17</v>
      </c>
      <c r="H38" s="34" t="s">
        <v>18</v>
      </c>
      <c r="I38" s="34" t="s">
        <v>6</v>
      </c>
      <c r="J38" s="34" t="s">
        <v>5</v>
      </c>
      <c r="K38" s="34" t="s">
        <v>1</v>
      </c>
      <c r="L38" s="45" t="s">
        <v>26</v>
      </c>
      <c r="M38" s="108" t="s">
        <v>27</v>
      </c>
      <c r="N38" s="343"/>
      <c r="O38" s="34" t="s">
        <v>3</v>
      </c>
      <c r="P38" s="111" t="s">
        <v>4</v>
      </c>
      <c r="Q38" s="106" t="s">
        <v>2</v>
      </c>
      <c r="R38" s="106" t="s">
        <v>19</v>
      </c>
      <c r="S38" s="343"/>
    </row>
    <row r="39" spans="2:37" ht="13.5">
      <c r="B39" s="16" t="s">
        <v>35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8"/>
      <c r="O39" s="28"/>
      <c r="P39" s="25"/>
      <c r="Q39" s="26"/>
      <c r="R39" s="35"/>
      <c r="S39" s="35"/>
      <c r="AE39" s="1"/>
      <c r="AF39" s="1"/>
      <c r="AG39" s="1"/>
      <c r="AH39" s="1"/>
      <c r="AI39" s="1"/>
      <c r="AJ39" s="1"/>
      <c r="AK39" s="1"/>
    </row>
    <row r="40" spans="2:37" ht="13.5">
      <c r="B40" s="6" t="s">
        <v>25</v>
      </c>
      <c r="C40" s="328">
        <f>ROUND(B14*C155,6)</f>
        <v>0.194838</v>
      </c>
      <c r="D40" s="328">
        <f>ROUND(B14*C156,6)</f>
        <v>0.029297</v>
      </c>
      <c r="E40" s="328">
        <f>C157</f>
        <v>0.007946</v>
      </c>
      <c r="F40" s="372">
        <f>SUM(C40:E45)</f>
        <v>0.232081</v>
      </c>
      <c r="G40" s="362" t="s">
        <v>29</v>
      </c>
      <c r="H40" s="79">
        <v>0</v>
      </c>
      <c r="I40" s="360">
        <f>ROUND(B14*D169,6)</f>
        <v>0.044</v>
      </c>
      <c r="J40" s="360">
        <f>C170</f>
        <v>0.001526</v>
      </c>
      <c r="K40" s="360">
        <f>C171</f>
        <v>0.00375</v>
      </c>
      <c r="L40" s="362" t="s">
        <v>29</v>
      </c>
      <c r="M40" s="362" t="s">
        <v>29</v>
      </c>
      <c r="N40" s="29">
        <f>H40+I40+J40+K40</f>
        <v>0.049276</v>
      </c>
      <c r="O40" s="360">
        <f>D175</f>
        <v>0.001336</v>
      </c>
      <c r="P40" s="368">
        <f>C176</f>
        <v>0.017236</v>
      </c>
      <c r="Q40" s="78">
        <f aca="true" t="shared" si="1" ref="Q40:Q45">C177</f>
        <v>0.00292</v>
      </c>
      <c r="R40" s="360">
        <f>C183</f>
        <v>0.003104</v>
      </c>
      <c r="S40" s="24">
        <f>O40+P40+Q40+R40</f>
        <v>0.024596</v>
      </c>
      <c r="AE40" s="120"/>
      <c r="AF40" s="1"/>
      <c r="AG40" s="1"/>
      <c r="AH40" s="1"/>
      <c r="AI40" s="1"/>
      <c r="AJ40" s="1"/>
      <c r="AK40" s="1"/>
    </row>
    <row r="41" spans="2:37" ht="13.5">
      <c r="B41" s="6" t="s">
        <v>7</v>
      </c>
      <c r="C41" s="328"/>
      <c r="D41" s="328"/>
      <c r="E41" s="328"/>
      <c r="F41" s="372"/>
      <c r="G41" s="362"/>
      <c r="H41" s="79">
        <f>D162</f>
        <v>0.066697</v>
      </c>
      <c r="I41" s="360"/>
      <c r="J41" s="360"/>
      <c r="K41" s="360"/>
      <c r="L41" s="362"/>
      <c r="M41" s="362"/>
      <c r="N41" s="29">
        <f>H41+I40+J40+K40</f>
        <v>0.115973</v>
      </c>
      <c r="O41" s="360"/>
      <c r="P41" s="368"/>
      <c r="Q41" s="78">
        <f t="shared" si="1"/>
        <v>0.04752</v>
      </c>
      <c r="R41" s="360"/>
      <c r="S41" s="24">
        <f>O40+P40+Q41+R40</f>
        <v>0.069196</v>
      </c>
      <c r="AE41" s="120"/>
      <c r="AF41" s="1"/>
      <c r="AG41" s="1"/>
      <c r="AH41" s="1"/>
      <c r="AI41" s="1"/>
      <c r="AJ41" s="1"/>
      <c r="AK41" s="1"/>
    </row>
    <row r="42" spans="2:37" ht="13.5">
      <c r="B42" s="6" t="s">
        <v>8</v>
      </c>
      <c r="C42" s="328"/>
      <c r="D42" s="328"/>
      <c r="E42" s="328"/>
      <c r="F42" s="372"/>
      <c r="G42" s="362"/>
      <c r="H42" s="79">
        <f>D163</f>
        <v>0.061046</v>
      </c>
      <c r="I42" s="360"/>
      <c r="J42" s="360"/>
      <c r="K42" s="360"/>
      <c r="L42" s="362"/>
      <c r="M42" s="362"/>
      <c r="N42" s="29">
        <f>H42+I40+J40+K40</f>
        <v>0.110322</v>
      </c>
      <c r="O42" s="360"/>
      <c r="P42" s="368"/>
      <c r="Q42" s="78">
        <f t="shared" si="1"/>
        <v>0.02862</v>
      </c>
      <c r="R42" s="360"/>
      <c r="S42" s="24">
        <f>O40+P40+Q42+R40</f>
        <v>0.050296</v>
      </c>
      <c r="AE42" s="120"/>
      <c r="AF42" s="1"/>
      <c r="AG42" s="1"/>
      <c r="AH42" s="1"/>
      <c r="AI42" s="1"/>
      <c r="AJ42" s="1"/>
      <c r="AK42" s="1"/>
    </row>
    <row r="43" spans="2:37" ht="13.5">
      <c r="B43" s="6" t="s">
        <v>9</v>
      </c>
      <c r="C43" s="328"/>
      <c r="D43" s="328"/>
      <c r="E43" s="328"/>
      <c r="F43" s="372"/>
      <c r="G43" s="362"/>
      <c r="H43" s="79">
        <f>D164</f>
        <v>0.061303</v>
      </c>
      <c r="I43" s="360"/>
      <c r="J43" s="360"/>
      <c r="K43" s="360"/>
      <c r="L43" s="362"/>
      <c r="M43" s="362"/>
      <c r="N43" s="29">
        <f>H43+I40+J40+K40</f>
        <v>0.11057900000000001</v>
      </c>
      <c r="O43" s="360"/>
      <c r="P43" s="368"/>
      <c r="Q43" s="78">
        <f t="shared" si="1"/>
        <v>0.02342</v>
      </c>
      <c r="R43" s="360"/>
      <c r="S43" s="24">
        <f>O40+P40+Q43+R40</f>
        <v>0.045096000000000004</v>
      </c>
      <c r="AE43" s="120"/>
      <c r="AF43" s="1"/>
      <c r="AG43" s="1"/>
      <c r="AH43" s="1"/>
      <c r="AI43" s="1"/>
      <c r="AJ43" s="1"/>
      <c r="AK43" s="1"/>
    </row>
    <row r="44" spans="2:37" ht="13.5">
      <c r="B44" s="6" t="s">
        <v>10</v>
      </c>
      <c r="C44" s="328"/>
      <c r="D44" s="328"/>
      <c r="E44" s="328"/>
      <c r="F44" s="372"/>
      <c r="G44" s="362"/>
      <c r="H44" s="79">
        <f>D165</f>
        <v>0.045806</v>
      </c>
      <c r="I44" s="360"/>
      <c r="J44" s="360"/>
      <c r="K44" s="360"/>
      <c r="L44" s="362"/>
      <c r="M44" s="362"/>
      <c r="N44" s="29">
        <f>H44+I40+J40+K40</f>
        <v>0.095082</v>
      </c>
      <c r="O44" s="360"/>
      <c r="P44" s="368"/>
      <c r="Q44" s="78">
        <f t="shared" si="1"/>
        <v>0.01712</v>
      </c>
      <c r="R44" s="360"/>
      <c r="S44" s="24">
        <f>O40+P40+Q44+R40</f>
        <v>0.038796000000000004</v>
      </c>
      <c r="AE44" s="120"/>
      <c r="AF44" s="1"/>
      <c r="AG44" s="1"/>
      <c r="AH44" s="1"/>
      <c r="AI44" s="1"/>
      <c r="AJ44" s="1"/>
      <c r="AK44" s="1"/>
    </row>
    <row r="45" spans="2:37" ht="13.5">
      <c r="B45" s="6" t="s">
        <v>11</v>
      </c>
      <c r="C45" s="329"/>
      <c r="D45" s="329"/>
      <c r="E45" s="329"/>
      <c r="F45" s="373"/>
      <c r="G45" s="363"/>
      <c r="H45" s="79">
        <f>D166</f>
        <v>0.023203</v>
      </c>
      <c r="I45" s="361"/>
      <c r="J45" s="361"/>
      <c r="K45" s="361"/>
      <c r="L45" s="363"/>
      <c r="M45" s="363"/>
      <c r="N45" s="29">
        <f>H45+I40+J40+K40</f>
        <v>0.072479</v>
      </c>
      <c r="O45" s="361"/>
      <c r="P45" s="369"/>
      <c r="Q45" s="83">
        <f t="shared" si="1"/>
        <v>0.00792</v>
      </c>
      <c r="R45" s="361"/>
      <c r="S45" s="24">
        <f>O40+P40+Q45+R40</f>
        <v>0.029596</v>
      </c>
      <c r="AE45" s="120"/>
      <c r="AF45" s="1"/>
      <c r="AG45" s="1"/>
      <c r="AH45" s="1"/>
      <c r="AI45" s="1"/>
      <c r="AJ45" s="1"/>
      <c r="AK45" s="1"/>
    </row>
    <row r="46" spans="2:31" ht="13.5">
      <c r="B46" s="55" t="s">
        <v>34</v>
      </c>
      <c r="C46" s="48"/>
      <c r="D46" s="72"/>
      <c r="E46" s="48"/>
      <c r="F46" s="49"/>
      <c r="G46" s="70"/>
      <c r="H46" s="50"/>
      <c r="I46" s="53"/>
      <c r="J46" s="50"/>
      <c r="K46" s="50"/>
      <c r="L46" s="50"/>
      <c r="M46" s="50"/>
      <c r="N46" s="49"/>
      <c r="O46" s="49"/>
      <c r="P46" s="118"/>
      <c r="Q46" s="53"/>
      <c r="R46" s="36"/>
      <c r="S46" s="36"/>
      <c r="AE46" s="120"/>
    </row>
    <row r="47" spans="2:37" s="9" customFormat="1" ht="13.5">
      <c r="B47" s="56" t="s">
        <v>45</v>
      </c>
      <c r="C47" s="327" t="s">
        <v>29</v>
      </c>
      <c r="D47" s="327" t="s">
        <v>29</v>
      </c>
      <c r="E47" s="335">
        <f>E157</f>
        <v>79.11</v>
      </c>
      <c r="F47" s="356">
        <f>SUM(C47:E49)</f>
        <v>79.11</v>
      </c>
      <c r="G47" s="73">
        <f>D159</f>
        <v>53.4</v>
      </c>
      <c r="H47" s="327" t="s">
        <v>29</v>
      </c>
      <c r="I47" s="327" t="s">
        <v>29</v>
      </c>
      <c r="J47" s="327" t="s">
        <v>29</v>
      </c>
      <c r="K47" s="327" t="s">
        <v>29</v>
      </c>
      <c r="L47" s="358">
        <f>D172</f>
        <v>0</v>
      </c>
      <c r="M47" s="358">
        <f>D173</f>
        <v>0</v>
      </c>
      <c r="N47" s="57">
        <f>G47+L47+M47</f>
        <v>53.4</v>
      </c>
      <c r="O47" s="346" t="s">
        <v>29</v>
      </c>
      <c r="P47" s="346" t="s">
        <v>29</v>
      </c>
      <c r="Q47" s="358">
        <f>D178</f>
        <v>-27.01</v>
      </c>
      <c r="R47" s="327" t="s">
        <v>29</v>
      </c>
      <c r="S47" s="356">
        <f>Q47</f>
        <v>-27.01</v>
      </c>
      <c r="T47" s="51"/>
      <c r="AE47" s="120"/>
      <c r="AF47" s="39"/>
      <c r="AG47" s="39"/>
      <c r="AH47" s="39"/>
      <c r="AI47" s="39"/>
      <c r="AJ47" s="39"/>
      <c r="AK47" s="39"/>
    </row>
    <row r="48" spans="2:31" ht="13.5">
      <c r="B48" s="56" t="s">
        <v>23</v>
      </c>
      <c r="C48" s="328"/>
      <c r="D48" s="328"/>
      <c r="E48" s="335"/>
      <c r="F48" s="356"/>
      <c r="G48" s="73">
        <f>D160</f>
        <v>401.33</v>
      </c>
      <c r="H48" s="328"/>
      <c r="I48" s="328"/>
      <c r="J48" s="328"/>
      <c r="K48" s="328"/>
      <c r="L48" s="358"/>
      <c r="M48" s="358"/>
      <c r="N48" s="57">
        <f>G48+L47+M47</f>
        <v>401.33</v>
      </c>
      <c r="O48" s="347"/>
      <c r="P48" s="347"/>
      <c r="Q48" s="358"/>
      <c r="R48" s="328"/>
      <c r="S48" s="356"/>
      <c r="AE48" s="120"/>
    </row>
    <row r="49" spans="2:31" ht="13.5">
      <c r="B49" s="54" t="s">
        <v>24</v>
      </c>
      <c r="C49" s="329"/>
      <c r="D49" s="329"/>
      <c r="E49" s="336"/>
      <c r="F49" s="357"/>
      <c r="G49" s="74">
        <f>D161</f>
        <v>900.5699999999999</v>
      </c>
      <c r="H49" s="329"/>
      <c r="I49" s="329"/>
      <c r="J49" s="329"/>
      <c r="K49" s="329"/>
      <c r="L49" s="359"/>
      <c r="M49" s="359"/>
      <c r="N49" s="58">
        <f>G49+L47+M47</f>
        <v>900.5699999999999</v>
      </c>
      <c r="O49" s="348"/>
      <c r="P49" s="348"/>
      <c r="Q49" s="359"/>
      <c r="R49" s="329"/>
      <c r="S49" s="357"/>
      <c r="AE49" s="120"/>
    </row>
    <row r="50" spans="2:37" s="9" customFormat="1" ht="25.5" customHeight="1">
      <c r="B50" s="112" t="s">
        <v>38</v>
      </c>
      <c r="C50" s="332" t="s">
        <v>43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4"/>
      <c r="T50" s="113"/>
      <c r="U50" s="113"/>
      <c r="V50" s="113"/>
      <c r="W50" s="113"/>
      <c r="AE50" s="39"/>
      <c r="AF50" s="39"/>
      <c r="AG50" s="39"/>
      <c r="AH50" s="39"/>
      <c r="AI50" s="39"/>
      <c r="AJ50" s="39"/>
      <c r="AK50" s="39"/>
    </row>
    <row r="51" spans="2:19" ht="13.5">
      <c r="B51" s="71"/>
      <c r="C51" s="46"/>
      <c r="D51" s="46"/>
      <c r="E51" s="46"/>
      <c r="F51" s="47"/>
      <c r="G51" s="80"/>
      <c r="H51" s="80"/>
      <c r="I51" s="80"/>
      <c r="J51" s="80"/>
      <c r="K51" s="80"/>
      <c r="L51" s="80"/>
      <c r="M51" s="80"/>
      <c r="N51" s="47"/>
      <c r="O51" s="47"/>
      <c r="P51" s="80"/>
      <c r="Q51" s="80"/>
      <c r="R51" s="9"/>
      <c r="S51" s="9"/>
    </row>
    <row r="52" spans="2:37" s="68" customFormat="1" ht="13.5">
      <c r="B52" s="67"/>
      <c r="C52" s="60"/>
      <c r="D52" s="60"/>
      <c r="E52" s="60"/>
      <c r="F52" s="64"/>
      <c r="G52" s="81"/>
      <c r="H52" s="81"/>
      <c r="I52" s="81"/>
      <c r="J52" s="81"/>
      <c r="K52" s="81"/>
      <c r="L52" s="81"/>
      <c r="M52" s="81"/>
      <c r="N52" s="64"/>
      <c r="O52" s="64"/>
      <c r="P52" s="81"/>
      <c r="Q52" s="81"/>
      <c r="R52" s="19"/>
      <c r="S52" s="19"/>
      <c r="T52" s="65"/>
      <c r="U52" s="19"/>
      <c r="V52" s="19"/>
      <c r="W52" s="19"/>
      <c r="AE52" s="66"/>
      <c r="AF52" s="69"/>
      <c r="AG52" s="69"/>
      <c r="AH52" s="69"/>
      <c r="AI52" s="69"/>
      <c r="AJ52" s="69"/>
      <c r="AK52" s="69"/>
    </row>
    <row r="53" spans="2:37" s="68" customFormat="1" ht="24" customHeight="1">
      <c r="B53" s="114" t="s">
        <v>53</v>
      </c>
      <c r="C53" s="60"/>
      <c r="D53" s="60"/>
      <c r="E53" s="60"/>
      <c r="F53" s="64"/>
      <c r="G53" s="81"/>
      <c r="H53" s="81"/>
      <c r="I53" s="81"/>
      <c r="J53" s="81"/>
      <c r="K53" s="81"/>
      <c r="L53" s="81"/>
      <c r="M53" s="81"/>
      <c r="N53" s="64"/>
      <c r="O53" s="64"/>
      <c r="P53" s="81"/>
      <c r="Q53" s="81"/>
      <c r="R53" s="19"/>
      <c r="S53" s="19"/>
      <c r="T53" s="65"/>
      <c r="U53" s="19"/>
      <c r="V53" s="19"/>
      <c r="W53" s="19"/>
      <c r="AE53" s="66"/>
      <c r="AF53" s="69"/>
      <c r="AG53" s="69"/>
      <c r="AH53" s="69"/>
      <c r="AI53" s="69"/>
      <c r="AJ53" s="69"/>
      <c r="AK53" s="69"/>
    </row>
    <row r="54" spans="2:37" s="68" customFormat="1" ht="12.75" customHeight="1">
      <c r="B54" s="105" t="s">
        <v>44</v>
      </c>
      <c r="C54" s="60"/>
      <c r="D54" s="60"/>
      <c r="E54" s="60"/>
      <c r="F54" s="340" t="s">
        <v>28</v>
      </c>
      <c r="G54" s="81"/>
      <c r="H54" s="81"/>
      <c r="I54" s="81"/>
      <c r="J54" s="81"/>
      <c r="K54" s="81"/>
      <c r="L54" s="81"/>
      <c r="M54" s="81"/>
      <c r="N54" s="340" t="s">
        <v>47</v>
      </c>
      <c r="O54" s="117"/>
      <c r="P54" s="81"/>
      <c r="Q54" s="81"/>
      <c r="R54" s="19"/>
      <c r="S54" s="340" t="s">
        <v>30</v>
      </c>
      <c r="T54" s="65"/>
      <c r="U54" s="19"/>
      <c r="V54" s="19"/>
      <c r="W54" s="19"/>
      <c r="AE54" s="66"/>
      <c r="AF54" s="69"/>
      <c r="AG54" s="69"/>
      <c r="AH54" s="69"/>
      <c r="AI54" s="69"/>
      <c r="AJ54" s="69"/>
      <c r="AK54" s="69"/>
    </row>
    <row r="55" spans="2:19" ht="15" customHeight="1">
      <c r="B55" s="110" t="s">
        <v>39</v>
      </c>
      <c r="C55" s="12"/>
      <c r="D55" s="12"/>
      <c r="E55" s="12"/>
      <c r="F55" s="341"/>
      <c r="G55" s="10"/>
      <c r="H55" s="10"/>
      <c r="I55" s="10"/>
      <c r="J55" s="10"/>
      <c r="K55" s="10"/>
      <c r="L55" s="10"/>
      <c r="M55" s="10"/>
      <c r="N55" s="341"/>
      <c r="O55" s="117"/>
      <c r="P55" s="10"/>
      <c r="Q55" s="10"/>
      <c r="R55" s="10"/>
      <c r="S55" s="341"/>
    </row>
    <row r="56" spans="2:19" ht="13.5">
      <c r="B56" s="103" t="s">
        <v>92</v>
      </c>
      <c r="C56" s="107" t="s">
        <v>13</v>
      </c>
      <c r="D56" s="82" t="s">
        <v>14</v>
      </c>
      <c r="E56" s="82" t="s">
        <v>0</v>
      </c>
      <c r="F56" s="343"/>
      <c r="G56" s="111" t="s">
        <v>17</v>
      </c>
      <c r="H56" s="34" t="s">
        <v>18</v>
      </c>
      <c r="I56" s="34" t="s">
        <v>6</v>
      </c>
      <c r="J56" s="34" t="s">
        <v>5</v>
      </c>
      <c r="K56" s="34" t="s">
        <v>1</v>
      </c>
      <c r="L56" s="45" t="s">
        <v>26</v>
      </c>
      <c r="M56" s="108" t="s">
        <v>27</v>
      </c>
      <c r="N56" s="343"/>
      <c r="O56" s="34" t="s">
        <v>3</v>
      </c>
      <c r="P56" s="111" t="s">
        <v>4</v>
      </c>
      <c r="Q56" s="106" t="s">
        <v>2</v>
      </c>
      <c r="R56" s="106" t="s">
        <v>19</v>
      </c>
      <c r="S56" s="343"/>
    </row>
    <row r="57" spans="2:33" ht="13.5">
      <c r="B57" s="16" t="s">
        <v>35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21"/>
      <c r="O57" s="21"/>
      <c r="P57" s="30"/>
      <c r="Q57" s="31"/>
      <c r="R57" s="35"/>
      <c r="S57" s="35"/>
      <c r="AE57" s="1"/>
      <c r="AF57" s="1"/>
      <c r="AG57" s="1"/>
    </row>
    <row r="58" spans="2:33" ht="13.5">
      <c r="B58" s="6" t="s">
        <v>25</v>
      </c>
      <c r="C58" s="328">
        <f>ROUND(B14*C155,6)</f>
        <v>0.194838</v>
      </c>
      <c r="D58" s="328">
        <f>ROUND(B14*C156,6)</f>
        <v>0.029297</v>
      </c>
      <c r="E58" s="328">
        <f>C157</f>
        <v>0.007946</v>
      </c>
      <c r="F58" s="364">
        <f>SUM(C58:E63)</f>
        <v>0.232081</v>
      </c>
      <c r="G58" s="362" t="s">
        <v>29</v>
      </c>
      <c r="H58" s="209">
        <v>0</v>
      </c>
      <c r="I58" s="360">
        <f>ROUND(B14*E169,6)</f>
        <v>0.049995</v>
      </c>
      <c r="J58" s="360">
        <f>C170</f>
        <v>0.001526</v>
      </c>
      <c r="K58" s="360">
        <f>C171</f>
        <v>0.00375</v>
      </c>
      <c r="L58" s="362" t="s">
        <v>29</v>
      </c>
      <c r="M58" s="362" t="s">
        <v>29</v>
      </c>
      <c r="N58" s="33">
        <f>H58+I58+J58+K58</f>
        <v>0.055271</v>
      </c>
      <c r="O58" s="360">
        <f>D175</f>
        <v>0.001336</v>
      </c>
      <c r="P58" s="368">
        <f>C176</f>
        <v>0.017236</v>
      </c>
      <c r="Q58" s="204">
        <f aca="true" t="shared" si="2" ref="Q58:Q63">C177</f>
        <v>0.00292</v>
      </c>
      <c r="R58" s="360">
        <f>C183</f>
        <v>0.003104</v>
      </c>
      <c r="S58" s="24">
        <f>O58+P58+Q58+R58</f>
        <v>0.024596</v>
      </c>
      <c r="AE58" s="1"/>
      <c r="AF58" s="1"/>
      <c r="AG58" s="1"/>
    </row>
    <row r="59" spans="2:33" ht="13.5">
      <c r="B59" s="6" t="s">
        <v>7</v>
      </c>
      <c r="C59" s="328"/>
      <c r="D59" s="328"/>
      <c r="E59" s="328"/>
      <c r="F59" s="364"/>
      <c r="G59" s="362"/>
      <c r="H59" s="209">
        <f>E162</f>
        <v>0.092056</v>
      </c>
      <c r="I59" s="360"/>
      <c r="J59" s="360"/>
      <c r="K59" s="360"/>
      <c r="L59" s="362"/>
      <c r="M59" s="362"/>
      <c r="N59" s="33">
        <f>H59+I58+J58+K58</f>
        <v>0.14732699999999999</v>
      </c>
      <c r="O59" s="360"/>
      <c r="P59" s="368"/>
      <c r="Q59" s="204">
        <f t="shared" si="2"/>
        <v>0.04752</v>
      </c>
      <c r="R59" s="360"/>
      <c r="S59" s="24">
        <f>O58+P58+Q59+R58</f>
        <v>0.069196</v>
      </c>
      <c r="AE59" s="1"/>
      <c r="AF59" s="1"/>
      <c r="AG59" s="1"/>
    </row>
    <row r="60" spans="2:33" ht="13.5">
      <c r="B60" s="6" t="s">
        <v>8</v>
      </c>
      <c r="C60" s="328"/>
      <c r="D60" s="328"/>
      <c r="E60" s="328"/>
      <c r="F60" s="364"/>
      <c r="G60" s="362"/>
      <c r="H60" s="209">
        <f>E163</f>
        <v>0.084257</v>
      </c>
      <c r="I60" s="360"/>
      <c r="J60" s="360"/>
      <c r="K60" s="360"/>
      <c r="L60" s="362"/>
      <c r="M60" s="362"/>
      <c r="N60" s="33">
        <f>H60+I58+J58+K58</f>
        <v>0.13952799999999999</v>
      </c>
      <c r="O60" s="360"/>
      <c r="P60" s="368"/>
      <c r="Q60" s="204">
        <f t="shared" si="2"/>
        <v>0.02862</v>
      </c>
      <c r="R60" s="360"/>
      <c r="S60" s="24">
        <f>O58+P58+Q60+R58</f>
        <v>0.050296</v>
      </c>
      <c r="AE60" s="1"/>
      <c r="AF60" s="1"/>
      <c r="AG60" s="1"/>
    </row>
    <row r="61" spans="2:33" ht="13.5">
      <c r="B61" s="6" t="s">
        <v>9</v>
      </c>
      <c r="C61" s="328"/>
      <c r="D61" s="328"/>
      <c r="E61" s="328"/>
      <c r="F61" s="364"/>
      <c r="G61" s="362"/>
      <c r="H61" s="209">
        <f>E164</f>
        <v>0.084611</v>
      </c>
      <c r="I61" s="360"/>
      <c r="J61" s="360"/>
      <c r="K61" s="360"/>
      <c r="L61" s="362"/>
      <c r="M61" s="362"/>
      <c r="N61" s="33">
        <f>H61+I58+J58+K58</f>
        <v>0.139882</v>
      </c>
      <c r="O61" s="360"/>
      <c r="P61" s="368"/>
      <c r="Q61" s="204">
        <f t="shared" si="2"/>
        <v>0.02342</v>
      </c>
      <c r="R61" s="360"/>
      <c r="S61" s="24">
        <f>O58+P58+Q61+R58</f>
        <v>0.045096000000000004</v>
      </c>
      <c r="AE61" s="1"/>
      <c r="AF61" s="1"/>
      <c r="AG61" s="1"/>
    </row>
    <row r="62" spans="2:33" ht="13.5">
      <c r="B62" s="6" t="s">
        <v>10</v>
      </c>
      <c r="C62" s="328"/>
      <c r="D62" s="328"/>
      <c r="E62" s="328"/>
      <c r="F62" s="364"/>
      <c r="G62" s="362"/>
      <c r="H62" s="209">
        <f>E165</f>
        <v>0.063222</v>
      </c>
      <c r="I62" s="360"/>
      <c r="J62" s="360"/>
      <c r="K62" s="360"/>
      <c r="L62" s="362"/>
      <c r="M62" s="362"/>
      <c r="N62" s="33">
        <f>H62+I58+J58+K58</f>
        <v>0.118493</v>
      </c>
      <c r="O62" s="360"/>
      <c r="P62" s="368"/>
      <c r="Q62" s="204">
        <f t="shared" si="2"/>
        <v>0.01712</v>
      </c>
      <c r="R62" s="360"/>
      <c r="S62" s="24">
        <f>O58+P58+Q62+R58</f>
        <v>0.038796000000000004</v>
      </c>
      <c r="AE62" s="1"/>
      <c r="AF62" s="1"/>
      <c r="AG62" s="1"/>
    </row>
    <row r="63" spans="2:33" ht="13.5">
      <c r="B63" s="6" t="s">
        <v>11</v>
      </c>
      <c r="C63" s="329"/>
      <c r="D63" s="329"/>
      <c r="E63" s="329"/>
      <c r="F63" s="365"/>
      <c r="G63" s="363"/>
      <c r="H63" s="209">
        <f>E166</f>
        <v>0.032025</v>
      </c>
      <c r="I63" s="361"/>
      <c r="J63" s="361"/>
      <c r="K63" s="361"/>
      <c r="L63" s="363"/>
      <c r="M63" s="363"/>
      <c r="N63" s="33">
        <f>H63+I58+J58+K58</f>
        <v>0.087296</v>
      </c>
      <c r="O63" s="361"/>
      <c r="P63" s="369"/>
      <c r="Q63" s="205">
        <f t="shared" si="2"/>
        <v>0.00792</v>
      </c>
      <c r="R63" s="361"/>
      <c r="S63" s="24">
        <f>O58+P58+Q63+R58</f>
        <v>0.029596</v>
      </c>
      <c r="AE63" s="1"/>
      <c r="AF63" s="1"/>
      <c r="AG63" s="1"/>
    </row>
    <row r="64" spans="2:33" ht="13.5">
      <c r="B64" s="55" t="s">
        <v>34</v>
      </c>
      <c r="C64" s="48"/>
      <c r="D64" s="52"/>
      <c r="E64" s="48"/>
      <c r="F64" s="49"/>
      <c r="G64" s="70"/>
      <c r="H64" s="50"/>
      <c r="I64" s="53"/>
      <c r="J64" s="50"/>
      <c r="K64" s="50"/>
      <c r="L64" s="50"/>
      <c r="M64" s="50"/>
      <c r="N64" s="49"/>
      <c r="O64" s="49"/>
      <c r="P64" s="50"/>
      <c r="Q64" s="53"/>
      <c r="R64" s="36"/>
      <c r="S64" s="36"/>
      <c r="AE64" s="1"/>
      <c r="AF64" s="1"/>
      <c r="AG64" s="1"/>
    </row>
    <row r="65" spans="2:37" s="9" customFormat="1" ht="13.5">
      <c r="B65" s="56" t="s">
        <v>45</v>
      </c>
      <c r="C65" s="327" t="s">
        <v>29</v>
      </c>
      <c r="D65" s="327" t="s">
        <v>29</v>
      </c>
      <c r="E65" s="335">
        <f>E157</f>
        <v>79.11</v>
      </c>
      <c r="F65" s="356">
        <f>SUM(C65:E67)</f>
        <v>79.11</v>
      </c>
      <c r="G65" s="73">
        <f>E159</f>
        <v>59.34</v>
      </c>
      <c r="H65" s="327" t="s">
        <v>29</v>
      </c>
      <c r="I65" s="327" t="s">
        <v>29</v>
      </c>
      <c r="J65" s="327" t="s">
        <v>29</v>
      </c>
      <c r="K65" s="327" t="s">
        <v>29</v>
      </c>
      <c r="L65" s="358">
        <f>E172</f>
        <v>0</v>
      </c>
      <c r="M65" s="358">
        <f>E173</f>
        <v>0</v>
      </c>
      <c r="N65" s="57">
        <f>G65+L65+M65</f>
        <v>59.34</v>
      </c>
      <c r="O65" s="327" t="s">
        <v>29</v>
      </c>
      <c r="P65" s="327" t="s">
        <v>29</v>
      </c>
      <c r="Q65" s="358">
        <f>D178</f>
        <v>-27.01</v>
      </c>
      <c r="R65" s="327" t="s">
        <v>29</v>
      </c>
      <c r="S65" s="356">
        <f>Q65</f>
        <v>-27.01</v>
      </c>
      <c r="T65" s="51"/>
      <c r="AH65" s="39"/>
      <c r="AI65" s="39"/>
      <c r="AJ65" s="39"/>
      <c r="AK65" s="39"/>
    </row>
    <row r="66" spans="2:33" ht="13.5">
      <c r="B66" s="56" t="s">
        <v>23</v>
      </c>
      <c r="C66" s="328"/>
      <c r="D66" s="328"/>
      <c r="E66" s="335"/>
      <c r="F66" s="356"/>
      <c r="G66" s="73">
        <f>E160</f>
        <v>436.41999999999996</v>
      </c>
      <c r="H66" s="328"/>
      <c r="I66" s="328"/>
      <c r="J66" s="328"/>
      <c r="K66" s="328"/>
      <c r="L66" s="358"/>
      <c r="M66" s="358"/>
      <c r="N66" s="57">
        <f>G66+L65+M65</f>
        <v>436.41999999999996</v>
      </c>
      <c r="O66" s="328"/>
      <c r="P66" s="328"/>
      <c r="Q66" s="358"/>
      <c r="R66" s="328"/>
      <c r="S66" s="356"/>
      <c r="AE66" s="1"/>
      <c r="AF66" s="1"/>
      <c r="AG66" s="1"/>
    </row>
    <row r="67" spans="2:33" ht="13.5">
      <c r="B67" s="54" t="s">
        <v>24</v>
      </c>
      <c r="C67" s="329"/>
      <c r="D67" s="329"/>
      <c r="E67" s="336"/>
      <c r="F67" s="357"/>
      <c r="G67" s="74">
        <f>E161</f>
        <v>975.86</v>
      </c>
      <c r="H67" s="329"/>
      <c r="I67" s="329"/>
      <c r="J67" s="329"/>
      <c r="K67" s="329"/>
      <c r="L67" s="359"/>
      <c r="M67" s="359"/>
      <c r="N67" s="58">
        <f>G67+L65+M65</f>
        <v>975.86</v>
      </c>
      <c r="O67" s="329"/>
      <c r="P67" s="329"/>
      <c r="Q67" s="359"/>
      <c r="R67" s="329"/>
      <c r="S67" s="357"/>
      <c r="AE67" s="1"/>
      <c r="AF67" s="1"/>
      <c r="AG67" s="1"/>
    </row>
    <row r="68" spans="2:37" s="9" customFormat="1" ht="25.5" customHeight="1">
      <c r="B68" s="112" t="s">
        <v>38</v>
      </c>
      <c r="C68" s="332" t="s">
        <v>43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4"/>
      <c r="T68" s="113"/>
      <c r="U68" s="113"/>
      <c r="V68" s="113"/>
      <c r="W68" s="113"/>
      <c r="AE68" s="39"/>
      <c r="AF68" s="39"/>
      <c r="AG68" s="39"/>
      <c r="AH68" s="39"/>
      <c r="AI68" s="39"/>
      <c r="AJ68" s="39"/>
      <c r="AK68" s="39"/>
    </row>
    <row r="69" spans="2:33" ht="13.5">
      <c r="B69" s="71"/>
      <c r="C69" s="46"/>
      <c r="D69" s="46"/>
      <c r="E69" s="46"/>
      <c r="F69" s="47"/>
      <c r="G69" s="80"/>
      <c r="H69" s="80"/>
      <c r="I69" s="80"/>
      <c r="J69" s="80"/>
      <c r="K69" s="80"/>
      <c r="L69" s="80"/>
      <c r="M69" s="80"/>
      <c r="N69" s="47"/>
      <c r="O69" s="47"/>
      <c r="P69" s="80"/>
      <c r="Q69" s="80"/>
      <c r="R69" s="9"/>
      <c r="S69" s="9"/>
      <c r="AE69" s="1"/>
      <c r="AF69" s="1"/>
      <c r="AG69" s="1"/>
    </row>
    <row r="70" spans="2:19" ht="13.5"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2:19" ht="24" customHeight="1">
      <c r="B71" s="114" t="s">
        <v>54</v>
      </c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2:19" ht="12.75" customHeight="1">
      <c r="B72" s="105" t="s">
        <v>44</v>
      </c>
      <c r="C72" s="9"/>
      <c r="D72" s="9"/>
      <c r="E72" s="9"/>
      <c r="F72" s="340" t="s">
        <v>28</v>
      </c>
      <c r="G72" s="10"/>
      <c r="H72" s="10"/>
      <c r="I72" s="10"/>
      <c r="J72" s="10"/>
      <c r="K72" s="10"/>
      <c r="L72" s="10"/>
      <c r="M72" s="10"/>
      <c r="N72" s="340" t="s">
        <v>47</v>
      </c>
      <c r="O72" s="117"/>
      <c r="P72" s="10"/>
      <c r="Q72" s="10"/>
      <c r="R72" s="10"/>
      <c r="S72" s="340" t="s">
        <v>30</v>
      </c>
    </row>
    <row r="73" spans="2:19" ht="15" customHeight="1">
      <c r="B73" s="110" t="s">
        <v>40</v>
      </c>
      <c r="C73" s="12"/>
      <c r="D73" s="12"/>
      <c r="E73" s="12"/>
      <c r="F73" s="341"/>
      <c r="G73" s="10"/>
      <c r="H73" s="10"/>
      <c r="I73" s="10"/>
      <c r="J73" s="10"/>
      <c r="K73" s="10"/>
      <c r="L73" s="10"/>
      <c r="M73" s="10"/>
      <c r="N73" s="341"/>
      <c r="O73" s="117"/>
      <c r="P73" s="10"/>
      <c r="Q73" s="10"/>
      <c r="R73" s="10"/>
      <c r="S73" s="341"/>
    </row>
    <row r="74" spans="2:19" ht="13.5">
      <c r="B74" s="103" t="s">
        <v>92</v>
      </c>
      <c r="C74" s="107" t="s">
        <v>13</v>
      </c>
      <c r="D74" s="82" t="s">
        <v>14</v>
      </c>
      <c r="E74" s="82" t="s">
        <v>0</v>
      </c>
      <c r="F74" s="343"/>
      <c r="G74" s="111" t="s">
        <v>17</v>
      </c>
      <c r="H74" s="34" t="s">
        <v>18</v>
      </c>
      <c r="I74" s="34" t="s">
        <v>6</v>
      </c>
      <c r="J74" s="34" t="s">
        <v>5</v>
      </c>
      <c r="K74" s="34" t="s">
        <v>1</v>
      </c>
      <c r="L74" s="45" t="s">
        <v>26</v>
      </c>
      <c r="M74" s="108" t="s">
        <v>27</v>
      </c>
      <c r="N74" s="343"/>
      <c r="O74" s="34" t="s">
        <v>3</v>
      </c>
      <c r="P74" s="111" t="s">
        <v>4</v>
      </c>
      <c r="Q74" s="106" t="s">
        <v>2</v>
      </c>
      <c r="R74" s="106" t="s">
        <v>19</v>
      </c>
      <c r="S74" s="343"/>
    </row>
    <row r="75" spans="2:19" ht="13.5">
      <c r="B75" s="16" t="s">
        <v>35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21"/>
      <c r="O75" s="21"/>
      <c r="P75" s="30"/>
      <c r="Q75" s="31"/>
      <c r="R75" s="35"/>
      <c r="S75" s="35"/>
    </row>
    <row r="76" spans="2:19" ht="13.5">
      <c r="B76" s="6" t="s">
        <v>25</v>
      </c>
      <c r="C76" s="328">
        <f>ROUND(B14*C155,6)</f>
        <v>0.194838</v>
      </c>
      <c r="D76" s="328">
        <f>ROUND(B14*C156,6)</f>
        <v>0.029297</v>
      </c>
      <c r="E76" s="328">
        <f>C157</f>
        <v>0.007946</v>
      </c>
      <c r="F76" s="364">
        <f>SUM(C76:E81)</f>
        <v>0.232081</v>
      </c>
      <c r="G76" s="362" t="s">
        <v>29</v>
      </c>
      <c r="H76" s="209">
        <v>0</v>
      </c>
      <c r="I76" s="360">
        <f>ROUND(B14*F169,6)</f>
        <v>0.047721</v>
      </c>
      <c r="J76" s="360">
        <f>C170</f>
        <v>0.001526</v>
      </c>
      <c r="K76" s="360">
        <f>C171</f>
        <v>0.00375</v>
      </c>
      <c r="L76" s="362" t="s">
        <v>29</v>
      </c>
      <c r="M76" s="362" t="s">
        <v>29</v>
      </c>
      <c r="N76" s="33">
        <f>H76+I76+J76+K76</f>
        <v>0.052997</v>
      </c>
      <c r="O76" s="360">
        <f>D175</f>
        <v>0.001336</v>
      </c>
      <c r="P76" s="368">
        <f>C176</f>
        <v>0.017236</v>
      </c>
      <c r="Q76" s="204">
        <f aca="true" t="shared" si="3" ref="Q76:Q81">C177</f>
        <v>0.00292</v>
      </c>
      <c r="R76" s="360">
        <f>C183</f>
        <v>0.003104</v>
      </c>
      <c r="S76" s="24">
        <f>O76+P76+Q76+R76</f>
        <v>0.024596</v>
      </c>
    </row>
    <row r="77" spans="2:19" ht="13.5">
      <c r="B77" s="6" t="s">
        <v>7</v>
      </c>
      <c r="C77" s="328"/>
      <c r="D77" s="328"/>
      <c r="E77" s="328"/>
      <c r="F77" s="364"/>
      <c r="G77" s="362"/>
      <c r="H77" s="209">
        <f>F162</f>
        <v>0.11574</v>
      </c>
      <c r="I77" s="360"/>
      <c r="J77" s="360"/>
      <c r="K77" s="360"/>
      <c r="L77" s="362"/>
      <c r="M77" s="362"/>
      <c r="N77" s="33">
        <f>H77+I76+J76+K76</f>
        <v>0.168737</v>
      </c>
      <c r="O77" s="360"/>
      <c r="P77" s="368"/>
      <c r="Q77" s="204">
        <f t="shared" si="3"/>
        <v>0.04752</v>
      </c>
      <c r="R77" s="360"/>
      <c r="S77" s="24">
        <f>O76+P76+Q77+R76</f>
        <v>0.069196</v>
      </c>
    </row>
    <row r="78" spans="2:19" ht="13.5">
      <c r="B78" s="6" t="s">
        <v>8</v>
      </c>
      <c r="C78" s="328"/>
      <c r="D78" s="328"/>
      <c r="E78" s="328"/>
      <c r="F78" s="364"/>
      <c r="G78" s="362"/>
      <c r="H78" s="209">
        <f>F163</f>
        <v>0.105934</v>
      </c>
      <c r="I78" s="360"/>
      <c r="J78" s="360"/>
      <c r="K78" s="360"/>
      <c r="L78" s="362"/>
      <c r="M78" s="362"/>
      <c r="N78" s="33">
        <f>H78+I76+J76+K76</f>
        <v>0.158931</v>
      </c>
      <c r="O78" s="360"/>
      <c r="P78" s="368"/>
      <c r="Q78" s="204">
        <f t="shared" si="3"/>
        <v>0.02862</v>
      </c>
      <c r="R78" s="360"/>
      <c r="S78" s="24">
        <f>O76+P76+Q78+R76</f>
        <v>0.050296</v>
      </c>
    </row>
    <row r="79" spans="2:19" ht="13.5">
      <c r="B79" s="6" t="s">
        <v>9</v>
      </c>
      <c r="C79" s="328"/>
      <c r="D79" s="328"/>
      <c r="E79" s="328"/>
      <c r="F79" s="364"/>
      <c r="G79" s="362"/>
      <c r="H79" s="209">
        <f>F164</f>
        <v>0.10638</v>
      </c>
      <c r="I79" s="360"/>
      <c r="J79" s="360"/>
      <c r="K79" s="360"/>
      <c r="L79" s="362"/>
      <c r="M79" s="362"/>
      <c r="N79" s="33">
        <f>H79+I76+J76+K76</f>
        <v>0.159377</v>
      </c>
      <c r="O79" s="360"/>
      <c r="P79" s="368"/>
      <c r="Q79" s="204">
        <f t="shared" si="3"/>
        <v>0.02342</v>
      </c>
      <c r="R79" s="360"/>
      <c r="S79" s="24">
        <f>O76+P76+Q79+R76</f>
        <v>0.045096000000000004</v>
      </c>
    </row>
    <row r="80" spans="2:19" ht="13.5">
      <c r="B80" s="6" t="s">
        <v>10</v>
      </c>
      <c r="C80" s="328"/>
      <c r="D80" s="328"/>
      <c r="E80" s="328"/>
      <c r="F80" s="364"/>
      <c r="G80" s="362"/>
      <c r="H80" s="209">
        <f>F165</f>
        <v>0.079488</v>
      </c>
      <c r="I80" s="360"/>
      <c r="J80" s="360"/>
      <c r="K80" s="360"/>
      <c r="L80" s="362"/>
      <c r="M80" s="362"/>
      <c r="N80" s="33">
        <f>H80+I76+J76+K76</f>
        <v>0.13248500000000002</v>
      </c>
      <c r="O80" s="360"/>
      <c r="P80" s="368"/>
      <c r="Q80" s="204">
        <f t="shared" si="3"/>
        <v>0.01712</v>
      </c>
      <c r="R80" s="360"/>
      <c r="S80" s="24">
        <f>O76+P76+Q80+R76</f>
        <v>0.038796000000000004</v>
      </c>
    </row>
    <row r="81" spans="2:19" ht="13.5">
      <c r="B81" s="6" t="s">
        <v>11</v>
      </c>
      <c r="C81" s="329"/>
      <c r="D81" s="329"/>
      <c r="E81" s="329"/>
      <c r="F81" s="365"/>
      <c r="G81" s="363"/>
      <c r="H81" s="209">
        <f>F166</f>
        <v>0.040264</v>
      </c>
      <c r="I81" s="361"/>
      <c r="J81" s="361"/>
      <c r="K81" s="361"/>
      <c r="L81" s="363"/>
      <c r="M81" s="363"/>
      <c r="N81" s="33">
        <f>H81+I76+J76+K76</f>
        <v>0.09326100000000001</v>
      </c>
      <c r="O81" s="361"/>
      <c r="P81" s="369"/>
      <c r="Q81" s="205">
        <f t="shared" si="3"/>
        <v>0.00792</v>
      </c>
      <c r="R81" s="361"/>
      <c r="S81" s="24">
        <f>O76+P76+Q81+R76</f>
        <v>0.029596</v>
      </c>
    </row>
    <row r="82" spans="2:19" ht="13.5">
      <c r="B82" s="55" t="s">
        <v>34</v>
      </c>
      <c r="C82" s="48"/>
      <c r="D82" s="52"/>
      <c r="E82" s="48"/>
      <c r="F82" s="49"/>
      <c r="G82" s="70"/>
      <c r="H82" s="50"/>
      <c r="I82" s="53"/>
      <c r="J82" s="50"/>
      <c r="K82" s="50"/>
      <c r="L82" s="50"/>
      <c r="M82" s="50"/>
      <c r="N82" s="49"/>
      <c r="O82" s="49"/>
      <c r="P82" s="50"/>
      <c r="Q82" s="53"/>
      <c r="R82" s="36"/>
      <c r="S82" s="36"/>
    </row>
    <row r="83" spans="2:37" s="9" customFormat="1" ht="13.5">
      <c r="B83" s="56" t="s">
        <v>45</v>
      </c>
      <c r="C83" s="327" t="s">
        <v>29</v>
      </c>
      <c r="D83" s="327" t="s">
        <v>29</v>
      </c>
      <c r="E83" s="335">
        <f>E157</f>
        <v>79.11</v>
      </c>
      <c r="F83" s="356">
        <f>SUM(C83:E85)</f>
        <v>79.11</v>
      </c>
      <c r="G83" s="73">
        <f>F159</f>
        <v>54.19</v>
      </c>
      <c r="H83" s="327" t="s">
        <v>29</v>
      </c>
      <c r="I83" s="327" t="s">
        <v>29</v>
      </c>
      <c r="J83" s="327" t="s">
        <v>29</v>
      </c>
      <c r="K83" s="327" t="s">
        <v>29</v>
      </c>
      <c r="L83" s="358">
        <f>F172</f>
        <v>0</v>
      </c>
      <c r="M83" s="358">
        <f>F173</f>
        <v>0</v>
      </c>
      <c r="N83" s="57">
        <f>G83+L83+M83</f>
        <v>54.19</v>
      </c>
      <c r="O83" s="327" t="s">
        <v>29</v>
      </c>
      <c r="P83" s="327" t="s">
        <v>29</v>
      </c>
      <c r="Q83" s="358">
        <f>D178</f>
        <v>-27.01</v>
      </c>
      <c r="R83" s="327" t="s">
        <v>29</v>
      </c>
      <c r="S83" s="356">
        <f>Q83</f>
        <v>-27.01</v>
      </c>
      <c r="T83" s="51"/>
      <c r="AE83" s="39"/>
      <c r="AF83" s="39"/>
      <c r="AG83" s="39"/>
      <c r="AH83" s="39"/>
      <c r="AI83" s="39"/>
      <c r="AJ83" s="39"/>
      <c r="AK83" s="39"/>
    </row>
    <row r="84" spans="2:19" ht="13.5">
      <c r="B84" s="56" t="s">
        <v>23</v>
      </c>
      <c r="C84" s="328"/>
      <c r="D84" s="328"/>
      <c r="E84" s="335"/>
      <c r="F84" s="356"/>
      <c r="G84" s="73">
        <f>F160</f>
        <v>387.02</v>
      </c>
      <c r="H84" s="328"/>
      <c r="I84" s="328"/>
      <c r="J84" s="328"/>
      <c r="K84" s="328"/>
      <c r="L84" s="358"/>
      <c r="M84" s="358"/>
      <c r="N84" s="57">
        <f>G84+L83+M83</f>
        <v>387.02</v>
      </c>
      <c r="O84" s="328"/>
      <c r="P84" s="328"/>
      <c r="Q84" s="358"/>
      <c r="R84" s="328"/>
      <c r="S84" s="356"/>
    </row>
    <row r="85" spans="2:19" ht="13.5">
      <c r="B85" s="54" t="s">
        <v>24</v>
      </c>
      <c r="C85" s="329"/>
      <c r="D85" s="329"/>
      <c r="E85" s="336"/>
      <c r="F85" s="357"/>
      <c r="G85" s="74">
        <f>F161</f>
        <v>884.6600000000001</v>
      </c>
      <c r="H85" s="329"/>
      <c r="I85" s="329"/>
      <c r="J85" s="329"/>
      <c r="K85" s="329"/>
      <c r="L85" s="359"/>
      <c r="M85" s="359"/>
      <c r="N85" s="58">
        <f>G85+L83+M83</f>
        <v>884.6600000000001</v>
      </c>
      <c r="O85" s="329"/>
      <c r="P85" s="329"/>
      <c r="Q85" s="359"/>
      <c r="R85" s="329"/>
      <c r="S85" s="357"/>
    </row>
    <row r="86" spans="2:37" s="9" customFormat="1" ht="25.5" customHeight="1">
      <c r="B86" s="112" t="s">
        <v>38</v>
      </c>
      <c r="C86" s="332" t="s">
        <v>43</v>
      </c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4"/>
      <c r="T86" s="113"/>
      <c r="U86" s="113"/>
      <c r="V86" s="113"/>
      <c r="W86" s="113"/>
      <c r="AE86" s="39"/>
      <c r="AF86" s="39"/>
      <c r="AG86" s="39"/>
      <c r="AH86" s="39"/>
      <c r="AI86" s="39"/>
      <c r="AJ86" s="39"/>
      <c r="AK86" s="39"/>
    </row>
    <row r="87" spans="2:19" ht="13.5">
      <c r="B87" s="71"/>
      <c r="C87" s="46"/>
      <c r="D87" s="46"/>
      <c r="E87" s="46"/>
      <c r="F87" s="47"/>
      <c r="G87" s="80"/>
      <c r="H87" s="80"/>
      <c r="I87" s="80"/>
      <c r="J87" s="80"/>
      <c r="K87" s="80"/>
      <c r="L87" s="80"/>
      <c r="M87" s="80"/>
      <c r="N87" s="47"/>
      <c r="O87" s="47"/>
      <c r="P87" s="80"/>
      <c r="Q87" s="80"/>
      <c r="R87" s="9"/>
      <c r="S87" s="9"/>
    </row>
    <row r="88" spans="2:19" ht="13.5"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2:19" ht="24" customHeight="1">
      <c r="B89" s="114" t="s">
        <v>55</v>
      </c>
      <c r="C89" s="12"/>
      <c r="D89" s="12"/>
      <c r="E89" s="1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2:22" ht="15" customHeight="1">
      <c r="B90" s="105" t="s">
        <v>44</v>
      </c>
      <c r="C90" s="12"/>
      <c r="D90" s="12"/>
      <c r="E90" s="12"/>
      <c r="F90" s="340" t="s">
        <v>28</v>
      </c>
      <c r="G90" s="10"/>
      <c r="H90" s="10"/>
      <c r="I90" s="10"/>
      <c r="J90" s="10"/>
      <c r="K90" s="10"/>
      <c r="L90" s="10"/>
      <c r="M90" s="10"/>
      <c r="N90" s="340" t="s">
        <v>47</v>
      </c>
      <c r="O90" s="117"/>
      <c r="P90" s="10"/>
      <c r="Q90" s="10"/>
      <c r="R90" s="10"/>
      <c r="S90" s="340" t="s">
        <v>30</v>
      </c>
      <c r="T90" s="153"/>
      <c r="U90" s="19"/>
      <c r="V90" s="19"/>
    </row>
    <row r="91" spans="2:22" ht="15" customHeight="1">
      <c r="B91" s="115" t="s">
        <v>41</v>
      </c>
      <c r="C91" s="12"/>
      <c r="D91" s="12"/>
      <c r="E91" s="12"/>
      <c r="F91" s="341"/>
      <c r="G91" s="10"/>
      <c r="H91" s="10"/>
      <c r="I91" s="10"/>
      <c r="J91" s="10"/>
      <c r="K91" s="10"/>
      <c r="L91" s="10"/>
      <c r="M91" s="10"/>
      <c r="N91" s="341"/>
      <c r="O91" s="117"/>
      <c r="P91" s="10"/>
      <c r="Q91" s="10"/>
      <c r="R91" s="10"/>
      <c r="S91" s="341"/>
      <c r="T91" s="154"/>
      <c r="U91" s="19"/>
      <c r="V91" s="19"/>
    </row>
    <row r="92" spans="2:22" ht="13.5">
      <c r="B92" s="103" t="s">
        <v>92</v>
      </c>
      <c r="C92" s="107" t="s">
        <v>13</v>
      </c>
      <c r="D92" s="82" t="s">
        <v>14</v>
      </c>
      <c r="E92" s="82" t="s">
        <v>0</v>
      </c>
      <c r="F92" s="343"/>
      <c r="G92" s="111" t="s">
        <v>17</v>
      </c>
      <c r="H92" s="34" t="s">
        <v>18</v>
      </c>
      <c r="I92" s="34" t="s">
        <v>6</v>
      </c>
      <c r="J92" s="34" t="s">
        <v>5</v>
      </c>
      <c r="K92" s="34" t="s">
        <v>1</v>
      </c>
      <c r="L92" s="45" t="s">
        <v>26</v>
      </c>
      <c r="M92" s="108" t="s">
        <v>27</v>
      </c>
      <c r="N92" s="343"/>
      <c r="O92" s="111" t="s">
        <v>3</v>
      </c>
      <c r="P92" s="111" t="s">
        <v>4</v>
      </c>
      <c r="Q92" s="34" t="s">
        <v>2</v>
      </c>
      <c r="R92" s="106" t="s">
        <v>19</v>
      </c>
      <c r="S92" s="343"/>
      <c r="T92" s="65"/>
      <c r="U92" s="19"/>
      <c r="V92" s="19"/>
    </row>
    <row r="93" spans="2:22" ht="13.5">
      <c r="B93" s="16" t="s">
        <v>35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21"/>
      <c r="O93" s="21"/>
      <c r="P93" s="31"/>
      <c r="Q93" s="31"/>
      <c r="R93" s="35"/>
      <c r="S93" s="35"/>
      <c r="T93" s="153"/>
      <c r="U93" s="155"/>
      <c r="V93" s="19"/>
    </row>
    <row r="94" spans="2:22" ht="13.5">
      <c r="B94" s="6" t="s">
        <v>25</v>
      </c>
      <c r="C94" s="328">
        <f>ROUND(B14*C155,6)</f>
        <v>0.194838</v>
      </c>
      <c r="D94" s="328">
        <f>ROUND(B14*C156,6)</f>
        <v>0.029297</v>
      </c>
      <c r="E94" s="328">
        <f>C157</f>
        <v>0.007946</v>
      </c>
      <c r="F94" s="364">
        <f>SUM(C94:E99)</f>
        <v>0.232081</v>
      </c>
      <c r="G94" s="362" t="s">
        <v>29</v>
      </c>
      <c r="H94" s="204">
        <v>0</v>
      </c>
      <c r="I94" s="360">
        <f>ROUND(B14*G169,6)</f>
        <v>0.045455</v>
      </c>
      <c r="J94" s="360">
        <f>C170</f>
        <v>0.001526</v>
      </c>
      <c r="K94" s="360">
        <f>C171</f>
        <v>0.00375</v>
      </c>
      <c r="L94" s="362" t="s">
        <v>29</v>
      </c>
      <c r="M94" s="362" t="s">
        <v>29</v>
      </c>
      <c r="N94" s="33">
        <f>H94+I94+J94+K94</f>
        <v>0.050731</v>
      </c>
      <c r="O94" s="360">
        <f>D175</f>
        <v>0.001336</v>
      </c>
      <c r="P94" s="360">
        <f>C176</f>
        <v>0.017236</v>
      </c>
      <c r="Q94" s="204">
        <f aca="true" t="shared" si="4" ref="Q94:Q99">C177</f>
        <v>0.00292</v>
      </c>
      <c r="R94" s="360">
        <f>C183</f>
        <v>0.003104</v>
      </c>
      <c r="S94" s="24">
        <f>O94+P94+Q94+R94</f>
        <v>0.024596</v>
      </c>
      <c r="T94" s="154"/>
      <c r="U94" s="156"/>
      <c r="V94" s="19"/>
    </row>
    <row r="95" spans="2:22" ht="13.5">
      <c r="B95" s="6" t="s">
        <v>7</v>
      </c>
      <c r="C95" s="328"/>
      <c r="D95" s="328"/>
      <c r="E95" s="328"/>
      <c r="F95" s="364"/>
      <c r="G95" s="362"/>
      <c r="H95" s="204">
        <f>G162</f>
        <v>0.151418</v>
      </c>
      <c r="I95" s="360"/>
      <c r="J95" s="360"/>
      <c r="K95" s="360"/>
      <c r="L95" s="362"/>
      <c r="M95" s="362"/>
      <c r="N95" s="33">
        <f>H95+I94+J94+K94</f>
        <v>0.202149</v>
      </c>
      <c r="O95" s="360"/>
      <c r="P95" s="360"/>
      <c r="Q95" s="204">
        <f t="shared" si="4"/>
        <v>0.04752</v>
      </c>
      <c r="R95" s="360"/>
      <c r="S95" s="24">
        <f>O94+P94+Q95+R94</f>
        <v>0.069196</v>
      </c>
      <c r="T95" s="154"/>
      <c r="U95" s="156"/>
      <c r="V95" s="19"/>
    </row>
    <row r="96" spans="2:22" ht="13.5">
      <c r="B96" s="6" t="s">
        <v>8</v>
      </c>
      <c r="C96" s="328"/>
      <c r="D96" s="328"/>
      <c r="E96" s="328"/>
      <c r="F96" s="364"/>
      <c r="G96" s="362"/>
      <c r="H96" s="204">
        <f>G163</f>
        <v>0.138589</v>
      </c>
      <c r="I96" s="360"/>
      <c r="J96" s="360"/>
      <c r="K96" s="360"/>
      <c r="L96" s="362"/>
      <c r="M96" s="362"/>
      <c r="N96" s="33">
        <f>H96+I94+J94+K94</f>
        <v>0.18932</v>
      </c>
      <c r="O96" s="360"/>
      <c r="P96" s="360"/>
      <c r="Q96" s="204">
        <f t="shared" si="4"/>
        <v>0.02862</v>
      </c>
      <c r="R96" s="360"/>
      <c r="S96" s="24">
        <f>O94+P94+Q96+R94</f>
        <v>0.050296</v>
      </c>
      <c r="T96" s="154"/>
      <c r="U96" s="156"/>
      <c r="V96" s="19"/>
    </row>
    <row r="97" spans="2:22" ht="13.5">
      <c r="B97" s="6" t="s">
        <v>9</v>
      </c>
      <c r="C97" s="328"/>
      <c r="D97" s="328"/>
      <c r="E97" s="328"/>
      <c r="F97" s="364"/>
      <c r="G97" s="362"/>
      <c r="H97" s="204">
        <f>G164</f>
        <v>0.139173</v>
      </c>
      <c r="I97" s="360"/>
      <c r="J97" s="360"/>
      <c r="K97" s="360"/>
      <c r="L97" s="362"/>
      <c r="M97" s="362"/>
      <c r="N97" s="33">
        <f>H97+I94+J94+K94</f>
        <v>0.189904</v>
      </c>
      <c r="O97" s="360"/>
      <c r="P97" s="360"/>
      <c r="Q97" s="204">
        <f t="shared" si="4"/>
        <v>0.02342</v>
      </c>
      <c r="R97" s="360"/>
      <c r="S97" s="24">
        <f>O94+P94+Q97+R94</f>
        <v>0.045096000000000004</v>
      </c>
      <c r="T97" s="154"/>
      <c r="U97" s="156"/>
      <c r="V97" s="19"/>
    </row>
    <row r="98" spans="2:22" ht="13.5">
      <c r="B98" s="6" t="s">
        <v>10</v>
      </c>
      <c r="C98" s="328"/>
      <c r="D98" s="328"/>
      <c r="E98" s="328"/>
      <c r="F98" s="364"/>
      <c r="G98" s="362"/>
      <c r="H98" s="204">
        <f>G165</f>
        <v>0.103991</v>
      </c>
      <c r="I98" s="360"/>
      <c r="J98" s="360"/>
      <c r="K98" s="360"/>
      <c r="L98" s="362"/>
      <c r="M98" s="362"/>
      <c r="N98" s="33">
        <f>H98+I94+J94+K94</f>
        <v>0.154722</v>
      </c>
      <c r="O98" s="360"/>
      <c r="P98" s="360"/>
      <c r="Q98" s="204">
        <f t="shared" si="4"/>
        <v>0.01712</v>
      </c>
      <c r="R98" s="360"/>
      <c r="S98" s="24">
        <f>O94+P94+Q98+R94</f>
        <v>0.038796000000000004</v>
      </c>
      <c r="T98" s="154"/>
      <c r="U98" s="156"/>
      <c r="V98" s="19"/>
    </row>
    <row r="99" spans="2:22" ht="13.5">
      <c r="B99" s="6" t="s">
        <v>11</v>
      </c>
      <c r="C99" s="329"/>
      <c r="D99" s="329"/>
      <c r="E99" s="329"/>
      <c r="F99" s="365"/>
      <c r="G99" s="363"/>
      <c r="H99" s="204">
        <f>G166</f>
        <v>0.052676</v>
      </c>
      <c r="I99" s="361"/>
      <c r="J99" s="361"/>
      <c r="K99" s="361"/>
      <c r="L99" s="363"/>
      <c r="M99" s="363"/>
      <c r="N99" s="33">
        <f>H99+I94+J94+K94</f>
        <v>0.103407</v>
      </c>
      <c r="O99" s="361"/>
      <c r="P99" s="361"/>
      <c r="Q99" s="204">
        <f t="shared" si="4"/>
        <v>0.00792</v>
      </c>
      <c r="R99" s="361"/>
      <c r="S99" s="24">
        <f>O94+P94+Q99+R94</f>
        <v>0.029596</v>
      </c>
      <c r="T99" s="157"/>
      <c r="U99" s="158"/>
      <c r="V99" s="19"/>
    </row>
    <row r="100" spans="2:22" ht="13.5">
      <c r="B100" s="55" t="s">
        <v>34</v>
      </c>
      <c r="C100" s="48"/>
      <c r="D100" s="52"/>
      <c r="E100" s="48"/>
      <c r="F100" s="49"/>
      <c r="G100" s="70"/>
      <c r="H100" s="50"/>
      <c r="I100" s="53"/>
      <c r="J100" s="50"/>
      <c r="K100" s="50"/>
      <c r="L100" s="50"/>
      <c r="M100" s="50"/>
      <c r="N100" s="49"/>
      <c r="O100" s="49"/>
      <c r="P100" s="50"/>
      <c r="Q100" s="53"/>
      <c r="R100" s="36"/>
      <c r="S100" s="36"/>
      <c r="T100" s="65"/>
      <c r="U100" s="19"/>
      <c r="V100" s="19"/>
    </row>
    <row r="101" spans="2:37" s="9" customFormat="1" ht="13.5">
      <c r="B101" s="56" t="s">
        <v>45</v>
      </c>
      <c r="C101" s="327" t="s">
        <v>29</v>
      </c>
      <c r="D101" s="327" t="s">
        <v>29</v>
      </c>
      <c r="E101" s="335">
        <f>E157</f>
        <v>79.11</v>
      </c>
      <c r="F101" s="356">
        <f>SUM(C101:E103)</f>
        <v>79.11</v>
      </c>
      <c r="G101" s="73">
        <f>G159</f>
        <v>67.83</v>
      </c>
      <c r="H101" s="327" t="s">
        <v>29</v>
      </c>
      <c r="I101" s="327" t="s">
        <v>29</v>
      </c>
      <c r="J101" s="327" t="s">
        <v>29</v>
      </c>
      <c r="K101" s="327" t="s">
        <v>29</v>
      </c>
      <c r="L101" s="358">
        <f>G172</f>
        <v>0</v>
      </c>
      <c r="M101" s="358">
        <f>G173</f>
        <v>0</v>
      </c>
      <c r="N101" s="57">
        <f>G101+L101+M101</f>
        <v>67.83</v>
      </c>
      <c r="O101" s="327" t="s">
        <v>29</v>
      </c>
      <c r="P101" s="327" t="s">
        <v>29</v>
      </c>
      <c r="Q101" s="358">
        <f>D178</f>
        <v>-27.01</v>
      </c>
      <c r="R101" s="327" t="s">
        <v>29</v>
      </c>
      <c r="S101" s="356">
        <f>Q101</f>
        <v>-27.01</v>
      </c>
      <c r="T101" s="159"/>
      <c r="U101" s="160"/>
      <c r="V101" s="19"/>
      <c r="AE101" s="39"/>
      <c r="AF101" s="39"/>
      <c r="AG101" s="39"/>
      <c r="AH101" s="39"/>
      <c r="AI101" s="39"/>
      <c r="AJ101" s="39"/>
      <c r="AK101" s="39"/>
    </row>
    <row r="102" spans="2:22" ht="13.5">
      <c r="B102" s="56" t="s">
        <v>23</v>
      </c>
      <c r="C102" s="328"/>
      <c r="D102" s="328"/>
      <c r="E102" s="335"/>
      <c r="F102" s="356"/>
      <c r="G102" s="73">
        <f>G160</f>
        <v>504.66999999999996</v>
      </c>
      <c r="H102" s="328"/>
      <c r="I102" s="328"/>
      <c r="J102" s="328"/>
      <c r="K102" s="328"/>
      <c r="L102" s="358"/>
      <c r="M102" s="358"/>
      <c r="N102" s="57">
        <f>G102+L101+M101</f>
        <v>504.66999999999996</v>
      </c>
      <c r="O102" s="328"/>
      <c r="P102" s="328"/>
      <c r="Q102" s="358"/>
      <c r="R102" s="328"/>
      <c r="S102" s="356"/>
      <c r="T102" s="159"/>
      <c r="U102" s="160"/>
      <c r="V102" s="19"/>
    </row>
    <row r="103" spans="2:22" ht="13.5">
      <c r="B103" s="54" t="s">
        <v>24</v>
      </c>
      <c r="C103" s="329"/>
      <c r="D103" s="329"/>
      <c r="E103" s="336"/>
      <c r="F103" s="357"/>
      <c r="G103" s="74">
        <f>G161</f>
        <v>1119.2</v>
      </c>
      <c r="H103" s="329"/>
      <c r="I103" s="329"/>
      <c r="J103" s="329"/>
      <c r="K103" s="329"/>
      <c r="L103" s="359"/>
      <c r="M103" s="359"/>
      <c r="N103" s="58">
        <f>G103+L101+M101</f>
        <v>1119.2</v>
      </c>
      <c r="O103" s="329"/>
      <c r="P103" s="329"/>
      <c r="Q103" s="359"/>
      <c r="R103" s="329"/>
      <c r="S103" s="357"/>
      <c r="T103" s="159"/>
      <c r="U103" s="160"/>
      <c r="V103" s="19"/>
    </row>
    <row r="104" spans="2:37" s="9" customFormat="1" ht="25.5" customHeight="1">
      <c r="B104" s="112" t="s">
        <v>38</v>
      </c>
      <c r="C104" s="332" t="s">
        <v>43</v>
      </c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4"/>
      <c r="T104" s="113"/>
      <c r="U104" s="113"/>
      <c r="V104" s="113"/>
      <c r="W104" s="113"/>
      <c r="AE104" s="39"/>
      <c r="AF104" s="39"/>
      <c r="AG104" s="39"/>
      <c r="AH104" s="39"/>
      <c r="AI104" s="39"/>
      <c r="AJ104" s="39"/>
      <c r="AK104" s="39"/>
    </row>
    <row r="105" spans="2:19" ht="13.5">
      <c r="B105" s="71"/>
      <c r="C105" s="46"/>
      <c r="D105" s="46"/>
      <c r="E105" s="46"/>
      <c r="F105" s="47"/>
      <c r="G105" s="80"/>
      <c r="H105" s="80"/>
      <c r="I105" s="80"/>
      <c r="J105" s="80"/>
      <c r="K105" s="80"/>
      <c r="L105" s="80"/>
      <c r="M105" s="80"/>
      <c r="N105" s="47"/>
      <c r="O105" s="47"/>
      <c r="P105" s="80"/>
      <c r="Q105" s="80"/>
      <c r="R105" s="9"/>
      <c r="S105" s="9"/>
    </row>
    <row r="106" spans="2:19" ht="13.5"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2:19" ht="24" customHeight="1">
      <c r="B107" s="114" t="s">
        <v>56</v>
      </c>
      <c r="C107" s="12"/>
      <c r="D107" s="12"/>
      <c r="E107" s="1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2:19" ht="15" customHeight="1">
      <c r="B108" s="105" t="s">
        <v>44</v>
      </c>
      <c r="C108" s="12"/>
      <c r="D108" s="12"/>
      <c r="E108" s="12"/>
      <c r="F108" s="340" t="s">
        <v>28</v>
      </c>
      <c r="G108" s="10"/>
      <c r="H108" s="10"/>
      <c r="I108" s="10"/>
      <c r="J108" s="10"/>
      <c r="K108" s="10"/>
      <c r="L108" s="10"/>
      <c r="M108" s="10"/>
      <c r="N108" s="340" t="s">
        <v>47</v>
      </c>
      <c r="O108" s="117"/>
      <c r="P108" s="10"/>
      <c r="Q108" s="10"/>
      <c r="R108" s="10"/>
      <c r="S108" s="340" t="s">
        <v>30</v>
      </c>
    </row>
    <row r="109" spans="2:19" ht="15" customHeight="1">
      <c r="B109" s="115" t="s">
        <v>42</v>
      </c>
      <c r="C109" s="12"/>
      <c r="D109" s="12"/>
      <c r="E109" s="12"/>
      <c r="F109" s="341"/>
      <c r="G109" s="10"/>
      <c r="H109" s="10"/>
      <c r="I109" s="10"/>
      <c r="J109" s="10"/>
      <c r="K109" s="10"/>
      <c r="L109" s="10"/>
      <c r="M109" s="10"/>
      <c r="N109" s="341"/>
      <c r="O109" s="117"/>
      <c r="P109" s="10"/>
      <c r="Q109" s="10"/>
      <c r="R109" s="10"/>
      <c r="S109" s="341"/>
    </row>
    <row r="110" spans="2:19" ht="13.5">
      <c r="B110" s="103" t="s">
        <v>92</v>
      </c>
      <c r="C110" s="82" t="s">
        <v>13</v>
      </c>
      <c r="D110" s="82" t="s">
        <v>14</v>
      </c>
      <c r="E110" s="82" t="s">
        <v>0</v>
      </c>
      <c r="F110" s="343"/>
      <c r="G110" s="111" t="s">
        <v>17</v>
      </c>
      <c r="H110" s="34" t="s">
        <v>18</v>
      </c>
      <c r="I110" s="34" t="s">
        <v>6</v>
      </c>
      <c r="J110" s="34" t="s">
        <v>5</v>
      </c>
      <c r="K110" s="34" t="s">
        <v>1</v>
      </c>
      <c r="L110" s="45" t="s">
        <v>26</v>
      </c>
      <c r="M110" s="108" t="s">
        <v>27</v>
      </c>
      <c r="N110" s="343"/>
      <c r="O110" s="34" t="s">
        <v>3</v>
      </c>
      <c r="P110" s="111" t="s">
        <v>4</v>
      </c>
      <c r="Q110" s="34" t="s">
        <v>2</v>
      </c>
      <c r="R110" s="106" t="s">
        <v>19</v>
      </c>
      <c r="S110" s="343"/>
    </row>
    <row r="111" spans="2:19" ht="13.5">
      <c r="B111" s="16" t="s">
        <v>35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31"/>
      <c r="N111" s="21"/>
      <c r="O111" s="21"/>
      <c r="P111" s="30"/>
      <c r="Q111" s="31"/>
      <c r="R111" s="36"/>
      <c r="S111" s="36"/>
    </row>
    <row r="112" spans="2:19" ht="13.5">
      <c r="B112" s="6" t="s">
        <v>25</v>
      </c>
      <c r="C112" s="328">
        <f>ROUND(B14*C155,6)</f>
        <v>0.194838</v>
      </c>
      <c r="D112" s="328">
        <f>ROUND(B14*C156,6)</f>
        <v>0.029297</v>
      </c>
      <c r="E112" s="328">
        <f>C157</f>
        <v>0.007946</v>
      </c>
      <c r="F112" s="364">
        <f>SUM(C112:E117)</f>
        <v>0.232081</v>
      </c>
      <c r="G112" s="362" t="s">
        <v>29</v>
      </c>
      <c r="H112" s="209">
        <v>0</v>
      </c>
      <c r="I112" s="360">
        <f>ROUND(B14*H169,6)</f>
        <v>0.042294</v>
      </c>
      <c r="J112" s="360">
        <f>C170</f>
        <v>0.001526</v>
      </c>
      <c r="K112" s="360">
        <f>C171</f>
        <v>0.00375</v>
      </c>
      <c r="L112" s="362" t="s">
        <v>29</v>
      </c>
      <c r="M112" s="362" t="s">
        <v>29</v>
      </c>
      <c r="N112" s="33">
        <f>H112+I112+J112+K112</f>
        <v>0.04757</v>
      </c>
      <c r="O112" s="360">
        <f>D175</f>
        <v>0.001336</v>
      </c>
      <c r="P112" s="368">
        <f>C176</f>
        <v>0.017236</v>
      </c>
      <c r="Q112" s="204">
        <f aca="true" t="shared" si="5" ref="Q112:Q117">C177</f>
        <v>0.00292</v>
      </c>
      <c r="R112" s="360">
        <f>C183</f>
        <v>0.003104</v>
      </c>
      <c r="S112" s="33">
        <f>O112+P112+Q112+R112</f>
        <v>0.024596</v>
      </c>
    </row>
    <row r="113" spans="2:19" ht="13.5">
      <c r="B113" s="6" t="s">
        <v>7</v>
      </c>
      <c r="C113" s="328"/>
      <c r="D113" s="328"/>
      <c r="E113" s="328"/>
      <c r="F113" s="364"/>
      <c r="G113" s="362"/>
      <c r="H113" s="209">
        <f>H162</f>
        <v>0.201994</v>
      </c>
      <c r="I113" s="360"/>
      <c r="J113" s="360"/>
      <c r="K113" s="360"/>
      <c r="L113" s="362"/>
      <c r="M113" s="362"/>
      <c r="N113" s="33">
        <f>H113+I112+J112+K112</f>
        <v>0.249564</v>
      </c>
      <c r="O113" s="360"/>
      <c r="P113" s="368"/>
      <c r="Q113" s="204">
        <f t="shared" si="5"/>
        <v>0.04752</v>
      </c>
      <c r="R113" s="360"/>
      <c r="S113" s="33">
        <f>O112+P112+Q113+R112</f>
        <v>0.069196</v>
      </c>
    </row>
    <row r="114" spans="2:19" ht="13.5">
      <c r="B114" s="6" t="s">
        <v>8</v>
      </c>
      <c r="C114" s="328"/>
      <c r="D114" s="328"/>
      <c r="E114" s="328"/>
      <c r="F114" s="364"/>
      <c r="G114" s="362"/>
      <c r="H114" s="209">
        <f>H163</f>
        <v>0.18488</v>
      </c>
      <c r="I114" s="360"/>
      <c r="J114" s="360"/>
      <c r="K114" s="360"/>
      <c r="L114" s="362"/>
      <c r="M114" s="362"/>
      <c r="N114" s="33">
        <f>H114+I112+J112+K112</f>
        <v>0.23245</v>
      </c>
      <c r="O114" s="360"/>
      <c r="P114" s="368"/>
      <c r="Q114" s="204">
        <f t="shared" si="5"/>
        <v>0.02862</v>
      </c>
      <c r="R114" s="360"/>
      <c r="S114" s="33">
        <f>O112+P112+Q114+R112</f>
        <v>0.050296</v>
      </c>
    </row>
    <row r="115" spans="2:19" ht="13.5">
      <c r="B115" s="6" t="s">
        <v>9</v>
      </c>
      <c r="C115" s="328"/>
      <c r="D115" s="328"/>
      <c r="E115" s="328"/>
      <c r="F115" s="364"/>
      <c r="G115" s="362"/>
      <c r="H115" s="209">
        <f>H164</f>
        <v>0.185658</v>
      </c>
      <c r="I115" s="360"/>
      <c r="J115" s="360"/>
      <c r="K115" s="360"/>
      <c r="L115" s="362"/>
      <c r="M115" s="362"/>
      <c r="N115" s="33">
        <f>H115+I112+J112+K112</f>
        <v>0.233228</v>
      </c>
      <c r="O115" s="360"/>
      <c r="P115" s="368"/>
      <c r="Q115" s="204">
        <f t="shared" si="5"/>
        <v>0.02342</v>
      </c>
      <c r="R115" s="360"/>
      <c r="S115" s="33">
        <f>O112+P112+Q115+R112</f>
        <v>0.045096000000000004</v>
      </c>
    </row>
    <row r="116" spans="2:19" ht="13.5">
      <c r="B116" s="6" t="s">
        <v>10</v>
      </c>
      <c r="C116" s="328"/>
      <c r="D116" s="328"/>
      <c r="E116" s="328"/>
      <c r="F116" s="364"/>
      <c r="G116" s="362"/>
      <c r="H116" s="209">
        <f>H165</f>
        <v>0.138725</v>
      </c>
      <c r="I116" s="360"/>
      <c r="J116" s="360"/>
      <c r="K116" s="360"/>
      <c r="L116" s="362"/>
      <c r="M116" s="362"/>
      <c r="N116" s="33">
        <f>H116+I112+J112+K112</f>
        <v>0.186295</v>
      </c>
      <c r="O116" s="360"/>
      <c r="P116" s="368"/>
      <c r="Q116" s="204">
        <f t="shared" si="5"/>
        <v>0.01712</v>
      </c>
      <c r="R116" s="360"/>
      <c r="S116" s="33">
        <f>O112+P112+Q116+R112</f>
        <v>0.038796000000000004</v>
      </c>
    </row>
    <row r="117" spans="2:19" ht="13.5">
      <c r="B117" s="6" t="s">
        <v>11</v>
      </c>
      <c r="C117" s="329"/>
      <c r="D117" s="329"/>
      <c r="E117" s="329"/>
      <c r="F117" s="365"/>
      <c r="G117" s="363"/>
      <c r="H117" s="209">
        <f>H166</f>
        <v>0.07027</v>
      </c>
      <c r="I117" s="361"/>
      <c r="J117" s="361"/>
      <c r="K117" s="361"/>
      <c r="L117" s="363"/>
      <c r="M117" s="363"/>
      <c r="N117" s="33">
        <f>H117+I112+J112+K112</f>
        <v>0.11784</v>
      </c>
      <c r="O117" s="361"/>
      <c r="P117" s="369"/>
      <c r="Q117" s="205">
        <f t="shared" si="5"/>
        <v>0.00792</v>
      </c>
      <c r="R117" s="361"/>
      <c r="S117" s="33">
        <f>O112+P112+Q117+R112</f>
        <v>0.029596</v>
      </c>
    </row>
    <row r="118" spans="2:19" ht="13.5">
      <c r="B118" s="55" t="s">
        <v>34</v>
      </c>
      <c r="C118" s="48"/>
      <c r="D118" s="72"/>
      <c r="E118" s="48"/>
      <c r="F118" s="75"/>
      <c r="G118" s="50"/>
      <c r="H118" s="53"/>
      <c r="I118" s="50"/>
      <c r="J118" s="50"/>
      <c r="K118" s="53"/>
      <c r="L118" s="50"/>
      <c r="M118" s="53"/>
      <c r="N118" s="49"/>
      <c r="O118" s="49"/>
      <c r="P118" s="53"/>
      <c r="Q118" s="50"/>
      <c r="R118" s="36"/>
      <c r="S118" s="36"/>
    </row>
    <row r="119" spans="2:37" s="9" customFormat="1" ht="13.5">
      <c r="B119" s="56" t="s">
        <v>45</v>
      </c>
      <c r="C119" s="327" t="s">
        <v>29</v>
      </c>
      <c r="D119" s="327" t="s">
        <v>29</v>
      </c>
      <c r="E119" s="335">
        <f>E157</f>
        <v>79.11</v>
      </c>
      <c r="F119" s="356">
        <f>SUM(C119:E121)</f>
        <v>79.11</v>
      </c>
      <c r="G119" s="207">
        <f>H159</f>
        <v>76.08000000000001</v>
      </c>
      <c r="H119" s="327" t="s">
        <v>29</v>
      </c>
      <c r="I119" s="327" t="s">
        <v>29</v>
      </c>
      <c r="J119" s="327" t="s">
        <v>29</v>
      </c>
      <c r="K119" s="327" t="s">
        <v>29</v>
      </c>
      <c r="L119" s="358">
        <f>H172</f>
        <v>0</v>
      </c>
      <c r="M119" s="358">
        <f>H173</f>
        <v>0</v>
      </c>
      <c r="N119" s="57">
        <f>G119+L119+M119</f>
        <v>76.08000000000001</v>
      </c>
      <c r="O119" s="346" t="s">
        <v>29</v>
      </c>
      <c r="P119" s="346" t="s">
        <v>29</v>
      </c>
      <c r="Q119" s="358">
        <f>D178</f>
        <v>-27.01</v>
      </c>
      <c r="R119" s="327" t="s">
        <v>29</v>
      </c>
      <c r="S119" s="356">
        <f>Q119</f>
        <v>-27.01</v>
      </c>
      <c r="T119" s="51"/>
      <c r="AE119" s="39"/>
      <c r="AF119" s="39"/>
      <c r="AG119" s="39"/>
      <c r="AH119" s="39"/>
      <c r="AI119" s="39"/>
      <c r="AJ119" s="39"/>
      <c r="AK119" s="39"/>
    </row>
    <row r="120" spans="2:19" ht="13.5">
      <c r="B120" s="56" t="s">
        <v>23</v>
      </c>
      <c r="C120" s="328"/>
      <c r="D120" s="328"/>
      <c r="E120" s="335"/>
      <c r="F120" s="356"/>
      <c r="G120" s="207">
        <f>H160</f>
        <v>515</v>
      </c>
      <c r="H120" s="328"/>
      <c r="I120" s="328"/>
      <c r="J120" s="328"/>
      <c r="K120" s="328"/>
      <c r="L120" s="358"/>
      <c r="M120" s="358"/>
      <c r="N120" s="57">
        <f>G120+L119+M119</f>
        <v>515</v>
      </c>
      <c r="O120" s="347"/>
      <c r="P120" s="347"/>
      <c r="Q120" s="358"/>
      <c r="R120" s="328"/>
      <c r="S120" s="356"/>
    </row>
    <row r="121" spans="2:19" ht="13.5">
      <c r="B121" s="54" t="s">
        <v>24</v>
      </c>
      <c r="C121" s="329"/>
      <c r="D121" s="329"/>
      <c r="E121" s="336"/>
      <c r="F121" s="357"/>
      <c r="G121" s="208">
        <f>H161</f>
        <v>1298.85</v>
      </c>
      <c r="H121" s="329"/>
      <c r="I121" s="329"/>
      <c r="J121" s="329"/>
      <c r="K121" s="329"/>
      <c r="L121" s="359"/>
      <c r="M121" s="359"/>
      <c r="N121" s="58">
        <f>G121+L119+M119</f>
        <v>1298.85</v>
      </c>
      <c r="O121" s="348"/>
      <c r="P121" s="348"/>
      <c r="Q121" s="359"/>
      <c r="R121" s="329"/>
      <c r="S121" s="357"/>
    </row>
    <row r="122" spans="2:37" s="9" customFormat="1" ht="25.5" customHeight="1">
      <c r="B122" s="112" t="s">
        <v>38</v>
      </c>
      <c r="C122" s="332" t="s">
        <v>43</v>
      </c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34"/>
      <c r="T122" s="113"/>
      <c r="U122" s="113"/>
      <c r="V122" s="113"/>
      <c r="W122" s="113"/>
      <c r="AE122" s="39"/>
      <c r="AF122" s="39"/>
      <c r="AG122" s="39"/>
      <c r="AH122" s="39"/>
      <c r="AI122" s="39"/>
      <c r="AJ122" s="39"/>
      <c r="AK122" s="39"/>
    </row>
    <row r="123" spans="2:19" ht="13.5">
      <c r="B123" s="71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</row>
    <row r="124" spans="6:19" ht="13.5"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</row>
    <row r="125" spans="6:19" ht="13.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6:19" ht="13.5"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</row>
    <row r="127" spans="6:19" ht="13.5">
      <c r="F127" s="7"/>
      <c r="G127" s="7"/>
      <c r="H127" s="7"/>
      <c r="I127" s="7"/>
      <c r="J127" s="7"/>
      <c r="K127" s="7"/>
      <c r="L127" s="7"/>
      <c r="M127" s="7"/>
      <c r="N127" s="8"/>
      <c r="O127" s="8"/>
      <c r="P127" s="7"/>
      <c r="Q127" s="7"/>
      <c r="R127" s="7"/>
      <c r="S127" s="7"/>
    </row>
    <row r="128" spans="6:19" ht="13.5">
      <c r="F128" s="7"/>
      <c r="G128" s="7"/>
      <c r="H128" s="7"/>
      <c r="I128" s="7"/>
      <c r="J128" s="7"/>
      <c r="K128" s="7"/>
      <c r="L128" s="7"/>
      <c r="M128" s="7"/>
      <c r="N128" s="8"/>
      <c r="O128" s="8"/>
      <c r="P128" s="7"/>
      <c r="Q128" s="7"/>
      <c r="R128" s="7"/>
      <c r="S128" s="7"/>
    </row>
    <row r="129" spans="6:37" ht="13.5">
      <c r="F129" s="7"/>
      <c r="G129" s="7"/>
      <c r="H129" s="7"/>
      <c r="I129" s="7"/>
      <c r="J129" s="7"/>
      <c r="K129" s="7"/>
      <c r="L129" s="7"/>
      <c r="M129" s="7"/>
      <c r="N129" s="8"/>
      <c r="O129" s="8"/>
      <c r="P129" s="7"/>
      <c r="Q129" s="7"/>
      <c r="R129" s="7"/>
      <c r="S129" s="7"/>
      <c r="T129" s="9"/>
      <c r="AE129" s="1"/>
      <c r="AF129" s="1"/>
      <c r="AG129" s="1"/>
      <c r="AH129" s="1"/>
      <c r="AI129" s="1"/>
      <c r="AJ129" s="1"/>
      <c r="AK129" s="1"/>
    </row>
    <row r="130" spans="6:37" ht="13.5">
      <c r="F130" s="7"/>
      <c r="G130" s="7"/>
      <c r="H130" s="7"/>
      <c r="I130" s="7"/>
      <c r="J130" s="7"/>
      <c r="K130" s="7"/>
      <c r="L130" s="7"/>
      <c r="M130" s="7"/>
      <c r="N130" s="8"/>
      <c r="O130" s="8"/>
      <c r="P130" s="7"/>
      <c r="Q130" s="7"/>
      <c r="R130" s="7"/>
      <c r="S130" s="7"/>
      <c r="T130" s="9"/>
      <c r="AE130" s="1"/>
      <c r="AF130" s="1"/>
      <c r="AG130" s="1"/>
      <c r="AH130" s="1"/>
      <c r="AI130" s="1"/>
      <c r="AJ130" s="1"/>
      <c r="AK130" s="1"/>
    </row>
    <row r="131" spans="6:37" ht="13.5">
      <c r="F131" s="7"/>
      <c r="G131" s="7"/>
      <c r="H131" s="7"/>
      <c r="I131" s="7"/>
      <c r="J131" s="7"/>
      <c r="K131" s="7"/>
      <c r="L131" s="7"/>
      <c r="M131" s="7"/>
      <c r="N131" s="8"/>
      <c r="O131" s="8"/>
      <c r="P131" s="7"/>
      <c r="Q131" s="7"/>
      <c r="R131" s="7"/>
      <c r="S131" s="7"/>
      <c r="T131" s="9"/>
      <c r="AE131" s="1"/>
      <c r="AF131" s="1"/>
      <c r="AG131" s="1"/>
      <c r="AH131" s="1"/>
      <c r="AI131" s="1"/>
      <c r="AJ131" s="1"/>
      <c r="AK131" s="1"/>
    </row>
    <row r="132" spans="6:37" ht="13.5">
      <c r="F132" s="7"/>
      <c r="G132" s="7"/>
      <c r="H132" s="7"/>
      <c r="I132" s="7"/>
      <c r="J132" s="7"/>
      <c r="K132" s="7"/>
      <c r="L132" s="7"/>
      <c r="M132" s="7"/>
      <c r="N132" s="8"/>
      <c r="O132" s="8"/>
      <c r="P132" s="7"/>
      <c r="Q132" s="7"/>
      <c r="R132" s="7"/>
      <c r="S132" s="7"/>
      <c r="T132" s="9"/>
      <c r="AE132" s="1"/>
      <c r="AF132" s="1"/>
      <c r="AG132" s="1"/>
      <c r="AH132" s="1"/>
      <c r="AI132" s="1"/>
      <c r="AJ132" s="1"/>
      <c r="AK132" s="1"/>
    </row>
    <row r="133" spans="6:37" ht="13.5"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2"/>
      <c r="Q133" s="2"/>
      <c r="R133" s="2"/>
      <c r="S133" s="2"/>
      <c r="T133" s="9"/>
      <c r="AE133" s="1"/>
      <c r="AF133" s="1"/>
      <c r="AG133" s="1"/>
      <c r="AH133" s="1"/>
      <c r="AI133" s="1"/>
      <c r="AJ133" s="1"/>
      <c r="AK133" s="1"/>
    </row>
    <row r="150" spans="2:37" ht="13.5">
      <c r="B150" s="68"/>
      <c r="T150" s="9"/>
      <c r="AE150" s="1"/>
      <c r="AF150" s="1"/>
      <c r="AG150" s="1"/>
      <c r="AH150" s="1"/>
      <c r="AI150" s="1"/>
      <c r="AJ150" s="1"/>
      <c r="AK150" s="1"/>
    </row>
    <row r="151" spans="2:37" ht="13.5">
      <c r="B151" s="68"/>
      <c r="T151" s="9"/>
      <c r="AE151" s="1"/>
      <c r="AF151" s="1"/>
      <c r="AG151" s="1"/>
      <c r="AH151" s="1"/>
      <c r="AI151" s="1"/>
      <c r="AJ151" s="1"/>
      <c r="AK151" s="1"/>
    </row>
    <row r="152" spans="2:37" ht="13.5">
      <c r="B152" s="68"/>
      <c r="T152" s="9"/>
      <c r="AE152" s="1"/>
      <c r="AF152" s="1"/>
      <c r="AG152" s="1"/>
      <c r="AH152" s="1"/>
      <c r="AI152" s="1"/>
      <c r="AJ152" s="1"/>
      <c r="AK152" s="1"/>
    </row>
    <row r="153" spans="2:37" ht="13.5">
      <c r="B153" s="68"/>
      <c r="T153" s="9"/>
      <c r="AE153" s="1"/>
      <c r="AF153" s="1"/>
      <c r="AG153" s="1"/>
      <c r="AH153" s="1"/>
      <c r="AI153" s="1"/>
      <c r="AJ153" s="1"/>
      <c r="AK153" s="1"/>
    </row>
    <row r="154" spans="2:23" s="127" customFormat="1" ht="13.5">
      <c r="B154" s="133"/>
      <c r="T154" s="128"/>
      <c r="U154" s="128"/>
      <c r="V154" s="128"/>
      <c r="W154" s="128"/>
    </row>
    <row r="155" spans="2:23" s="127" customFormat="1" ht="12.75" customHeight="1">
      <c r="B155" s="125" t="s">
        <v>13</v>
      </c>
      <c r="C155" s="126">
        <v>5.058111</v>
      </c>
      <c r="T155" s="128"/>
      <c r="U155" s="128"/>
      <c r="V155" s="128"/>
      <c r="W155" s="128"/>
    </row>
    <row r="156" spans="2:23" s="127" customFormat="1" ht="12.75" customHeight="1">
      <c r="B156" s="125" t="s">
        <v>14</v>
      </c>
      <c r="C156" s="126">
        <v>0.760569</v>
      </c>
      <c r="T156" s="128"/>
      <c r="U156" s="128"/>
      <c r="V156" s="128"/>
      <c r="W156" s="128"/>
    </row>
    <row r="157" spans="2:23" s="127" customFormat="1" ht="12.75" customHeight="1">
      <c r="B157" s="129" t="s">
        <v>0</v>
      </c>
      <c r="C157" s="130">
        <v>0.007946</v>
      </c>
      <c r="D157" s="131">
        <v>60.23</v>
      </c>
      <c r="E157" s="131">
        <v>79.11</v>
      </c>
      <c r="T157" s="128"/>
      <c r="U157" s="128"/>
      <c r="V157" s="128"/>
      <c r="W157" s="128"/>
    </row>
    <row r="158" spans="2:23" s="127" customFormat="1" ht="12.75" customHeight="1">
      <c r="B158" s="133"/>
      <c r="T158" s="128"/>
      <c r="U158" s="128"/>
      <c r="V158" s="128"/>
      <c r="W158" s="128"/>
    </row>
    <row r="159" spans="2:23" s="127" customFormat="1" ht="12.75" customHeight="1">
      <c r="B159" s="129" t="s">
        <v>17</v>
      </c>
      <c r="C159" s="131">
        <v>62.78</v>
      </c>
      <c r="D159" s="131">
        <v>53.4</v>
      </c>
      <c r="E159" s="131">
        <v>59.34</v>
      </c>
      <c r="F159" s="131">
        <v>54.19</v>
      </c>
      <c r="G159" s="131">
        <v>67.83</v>
      </c>
      <c r="H159" s="131">
        <v>76.08000000000001</v>
      </c>
      <c r="T159" s="128"/>
      <c r="U159" s="128"/>
      <c r="V159" s="128"/>
      <c r="W159" s="128"/>
    </row>
    <row r="160" spans="2:23" s="127" customFormat="1" ht="12.75" customHeight="1">
      <c r="B160" s="129"/>
      <c r="C160" s="131">
        <v>476.96</v>
      </c>
      <c r="D160" s="131">
        <v>401.33</v>
      </c>
      <c r="E160" s="131">
        <v>436.41999999999996</v>
      </c>
      <c r="F160" s="131">
        <v>387.02</v>
      </c>
      <c r="G160" s="131">
        <v>504.66999999999996</v>
      </c>
      <c r="H160" s="131">
        <v>515</v>
      </c>
      <c r="T160" s="128"/>
      <c r="U160" s="128"/>
      <c r="V160" s="128"/>
      <c r="W160" s="128"/>
    </row>
    <row r="161" spans="2:23" s="127" customFormat="1" ht="12.75" customHeight="1">
      <c r="B161" s="129"/>
      <c r="C161" s="131">
        <v>1047.3500000000001</v>
      </c>
      <c r="D161" s="131">
        <v>900.5699999999999</v>
      </c>
      <c r="E161" s="131">
        <v>975.86</v>
      </c>
      <c r="F161" s="131">
        <v>884.6600000000001</v>
      </c>
      <c r="G161" s="131">
        <v>1119.2</v>
      </c>
      <c r="H161" s="131">
        <v>1298.85</v>
      </c>
      <c r="T161" s="128"/>
      <c r="U161" s="128"/>
      <c r="V161" s="128"/>
      <c r="W161" s="128"/>
    </row>
    <row r="162" spans="2:23" s="127" customFormat="1" ht="12.75" customHeight="1">
      <c r="B162" s="129" t="s">
        <v>18</v>
      </c>
      <c r="C162" s="130">
        <v>0.08648</v>
      </c>
      <c r="D162" s="130">
        <v>0.066697</v>
      </c>
      <c r="E162" s="130">
        <v>0.092056</v>
      </c>
      <c r="F162" s="130">
        <v>0.11574</v>
      </c>
      <c r="G162" s="130">
        <v>0.151418</v>
      </c>
      <c r="H162" s="130">
        <v>0.201994</v>
      </c>
      <c r="T162" s="128"/>
      <c r="U162" s="128"/>
      <c r="V162" s="128"/>
      <c r="W162" s="128"/>
    </row>
    <row r="163" spans="2:23" s="127" customFormat="1" ht="12.75" customHeight="1">
      <c r="B163" s="134"/>
      <c r="C163" s="130">
        <v>0.079153</v>
      </c>
      <c r="D163" s="130">
        <v>0.061046</v>
      </c>
      <c r="E163" s="130">
        <v>0.084257</v>
      </c>
      <c r="F163" s="130">
        <v>0.105934</v>
      </c>
      <c r="G163" s="130">
        <v>0.138589</v>
      </c>
      <c r="H163" s="130">
        <v>0.18488</v>
      </c>
      <c r="T163" s="128"/>
      <c r="U163" s="128"/>
      <c r="V163" s="128"/>
      <c r="W163" s="128"/>
    </row>
    <row r="164" spans="2:23" s="127" customFormat="1" ht="12.75" customHeight="1">
      <c r="B164" s="134"/>
      <c r="C164" s="130">
        <v>0.079486</v>
      </c>
      <c r="D164" s="130">
        <v>0.061303</v>
      </c>
      <c r="E164" s="130">
        <v>0.084611</v>
      </c>
      <c r="F164" s="130">
        <v>0.10638</v>
      </c>
      <c r="G164" s="130">
        <v>0.139173</v>
      </c>
      <c r="H164" s="130">
        <v>0.185658</v>
      </c>
      <c r="T164" s="128"/>
      <c r="U164" s="128"/>
      <c r="V164" s="128"/>
      <c r="W164" s="128"/>
    </row>
    <row r="165" spans="2:23" s="127" customFormat="1" ht="12.75" customHeight="1">
      <c r="B165" s="134"/>
      <c r="C165" s="130">
        <v>0.059393</v>
      </c>
      <c r="D165" s="130">
        <v>0.045806</v>
      </c>
      <c r="E165" s="130">
        <v>0.063222</v>
      </c>
      <c r="F165" s="130">
        <v>0.079488</v>
      </c>
      <c r="G165" s="130">
        <v>0.103991</v>
      </c>
      <c r="H165" s="130">
        <v>0.138725</v>
      </c>
      <c r="T165" s="128"/>
      <c r="U165" s="128"/>
      <c r="V165" s="128"/>
      <c r="W165" s="128"/>
    </row>
    <row r="166" spans="2:23" s="127" customFormat="1" ht="12.75" customHeight="1">
      <c r="B166" s="134"/>
      <c r="C166" s="130">
        <v>0.030085</v>
      </c>
      <c r="D166" s="130">
        <v>0.023203</v>
      </c>
      <c r="E166" s="130">
        <v>0.032025</v>
      </c>
      <c r="F166" s="130">
        <v>0.040264</v>
      </c>
      <c r="G166" s="130">
        <v>0.052676</v>
      </c>
      <c r="H166" s="130">
        <v>0.07027</v>
      </c>
      <c r="T166" s="128"/>
      <c r="U166" s="128"/>
      <c r="V166" s="128"/>
      <c r="W166" s="128"/>
    </row>
    <row r="167" spans="2:23" s="127" customFormat="1" ht="12.75" customHeight="1">
      <c r="B167" s="134"/>
      <c r="C167" s="130">
        <v>0.014765</v>
      </c>
      <c r="D167" s="130">
        <v>0.011387</v>
      </c>
      <c r="E167" s="130">
        <v>0.015717</v>
      </c>
      <c r="F167" s="130">
        <v>0.019761</v>
      </c>
      <c r="G167" s="130">
        <v>0.025852</v>
      </c>
      <c r="H167" s="130">
        <v>0.034487</v>
      </c>
      <c r="T167" s="128"/>
      <c r="U167" s="128"/>
      <c r="V167" s="128"/>
      <c r="W167" s="128"/>
    </row>
    <row r="168" spans="2:23" s="127" customFormat="1" ht="12.75" customHeight="1">
      <c r="B168" s="134"/>
      <c r="C168" s="130">
        <v>0.004108</v>
      </c>
      <c r="D168" s="130">
        <v>0.003168</v>
      </c>
      <c r="E168" s="130">
        <v>0.004372</v>
      </c>
      <c r="F168" s="130">
        <v>0.005497</v>
      </c>
      <c r="G168" s="130">
        <v>0.007192</v>
      </c>
      <c r="H168" s="130">
        <v>0.009594</v>
      </c>
      <c r="T168" s="128"/>
      <c r="U168" s="128"/>
      <c r="V168" s="128"/>
      <c r="W168" s="128"/>
    </row>
    <row r="169" spans="2:23" s="127" customFormat="1" ht="12.75" customHeight="1">
      <c r="B169" s="125" t="s">
        <v>6</v>
      </c>
      <c r="C169" s="126">
        <v>1.305040222</v>
      </c>
      <c r="D169" s="126">
        <v>1.1422512219999998</v>
      </c>
      <c r="E169" s="126">
        <v>1.2979072219999999</v>
      </c>
      <c r="F169" s="126">
        <v>1.2388512219999999</v>
      </c>
      <c r="G169" s="126">
        <v>1.180047222</v>
      </c>
      <c r="H169" s="126">
        <v>1.097962222</v>
      </c>
      <c r="T169" s="128"/>
      <c r="U169" s="128"/>
      <c r="V169" s="128"/>
      <c r="W169" s="128"/>
    </row>
    <row r="170" spans="2:23" s="127" customFormat="1" ht="12.75" customHeight="1">
      <c r="B170" s="129" t="s">
        <v>5</v>
      </c>
      <c r="C170" s="130">
        <v>0.001526</v>
      </c>
      <c r="T170" s="128"/>
      <c r="U170" s="128"/>
      <c r="V170" s="128"/>
      <c r="W170" s="128"/>
    </row>
    <row r="171" spans="2:23" s="127" customFormat="1" ht="12.75" customHeight="1">
      <c r="B171" s="129" t="s">
        <v>1</v>
      </c>
      <c r="C171" s="130">
        <v>0.00375</v>
      </c>
      <c r="T171" s="128"/>
      <c r="U171" s="128"/>
      <c r="V171" s="128"/>
      <c r="W171" s="128"/>
    </row>
    <row r="172" spans="2:23" s="127" customFormat="1" ht="12.75" customHeight="1">
      <c r="B172" s="129" t="s">
        <v>26</v>
      </c>
      <c r="C172" s="130">
        <v>0</v>
      </c>
      <c r="D172" s="130">
        <v>0</v>
      </c>
      <c r="E172" s="130">
        <v>0</v>
      </c>
      <c r="F172" s="130">
        <v>0</v>
      </c>
      <c r="G172" s="130">
        <v>0</v>
      </c>
      <c r="H172" s="130">
        <v>0</v>
      </c>
      <c r="T172" s="128"/>
      <c r="U172" s="128"/>
      <c r="V172" s="128"/>
      <c r="W172" s="128"/>
    </row>
    <row r="173" spans="2:23" s="127" customFormat="1" ht="12.75" customHeight="1">
      <c r="B173" s="129" t="s">
        <v>27</v>
      </c>
      <c r="C173" s="130">
        <v>0</v>
      </c>
      <c r="D173" s="130">
        <v>0</v>
      </c>
      <c r="E173" s="130">
        <v>0</v>
      </c>
      <c r="F173" s="130">
        <v>0</v>
      </c>
      <c r="G173" s="130">
        <v>0</v>
      </c>
      <c r="H173" s="130">
        <v>0</v>
      </c>
      <c r="T173" s="128"/>
      <c r="U173" s="128"/>
      <c r="V173" s="128"/>
      <c r="W173" s="128"/>
    </row>
    <row r="174" spans="2:23" s="127" customFormat="1" ht="12.75" customHeight="1">
      <c r="B174" s="133"/>
      <c r="T174" s="128"/>
      <c r="U174" s="128"/>
      <c r="V174" s="128"/>
      <c r="W174" s="128"/>
    </row>
    <row r="175" spans="2:23" s="127" customFormat="1" ht="12.75" customHeight="1">
      <c r="B175" s="129" t="s">
        <v>3</v>
      </c>
      <c r="C175" s="130">
        <v>0</v>
      </c>
      <c r="D175" s="127">
        <v>0.001336</v>
      </c>
      <c r="T175" s="128"/>
      <c r="U175" s="128"/>
      <c r="V175" s="128"/>
      <c r="W175" s="128"/>
    </row>
    <row r="176" spans="2:23" s="127" customFormat="1" ht="12.75" customHeight="1">
      <c r="B176" s="129" t="s">
        <v>4</v>
      </c>
      <c r="C176" s="130">
        <v>0.017236</v>
      </c>
      <c r="T176" s="128"/>
      <c r="U176" s="128"/>
      <c r="V176" s="128"/>
      <c r="W176" s="128"/>
    </row>
    <row r="177" spans="2:23" s="127" customFormat="1" ht="12.75" customHeight="1">
      <c r="B177" s="129" t="s">
        <v>2</v>
      </c>
      <c r="C177" s="130">
        <v>0.00292</v>
      </c>
      <c r="T177" s="128"/>
      <c r="U177" s="128"/>
      <c r="V177" s="128"/>
      <c r="W177" s="128"/>
    </row>
    <row r="178" spans="3:23" s="127" customFormat="1" ht="12.75" customHeight="1">
      <c r="C178" s="130">
        <v>0.04752</v>
      </c>
      <c r="D178" s="131">
        <v>-27.01</v>
      </c>
      <c r="T178" s="128"/>
      <c r="U178" s="128"/>
      <c r="V178" s="128"/>
      <c r="W178" s="128"/>
    </row>
    <row r="179" spans="2:23" s="127" customFormat="1" ht="12.75" customHeight="1">
      <c r="B179" s="134"/>
      <c r="C179" s="130">
        <v>0.02862</v>
      </c>
      <c r="T179" s="128"/>
      <c r="U179" s="128"/>
      <c r="V179" s="128"/>
      <c r="W179" s="128"/>
    </row>
    <row r="180" spans="2:23" s="127" customFormat="1" ht="12.75" customHeight="1">
      <c r="B180" s="134"/>
      <c r="C180" s="130">
        <v>0.02342</v>
      </c>
      <c r="T180" s="128"/>
      <c r="U180" s="128"/>
      <c r="V180" s="128"/>
      <c r="W180" s="128"/>
    </row>
    <row r="181" spans="2:23" s="127" customFormat="1" ht="12.75" customHeight="1">
      <c r="B181" s="134"/>
      <c r="C181" s="130">
        <v>0.01712</v>
      </c>
      <c r="T181" s="128"/>
      <c r="U181" s="128"/>
      <c r="V181" s="128"/>
      <c r="W181" s="128"/>
    </row>
    <row r="182" spans="2:23" s="127" customFormat="1" ht="12.75" customHeight="1">
      <c r="B182" s="134"/>
      <c r="C182" s="130">
        <v>0.00792</v>
      </c>
      <c r="T182" s="128"/>
      <c r="U182" s="128"/>
      <c r="V182" s="128"/>
      <c r="W182" s="128"/>
    </row>
    <row r="183" spans="2:23" s="127" customFormat="1" ht="12.75" customHeight="1">
      <c r="B183" s="129" t="s">
        <v>19</v>
      </c>
      <c r="C183" s="130">
        <v>0.003104</v>
      </c>
      <c r="T183" s="128"/>
      <c r="U183" s="128"/>
      <c r="V183" s="128"/>
      <c r="W183" s="128"/>
    </row>
    <row r="184" spans="2:23" s="127" customFormat="1" ht="13.5">
      <c r="B184" s="133"/>
      <c r="T184" s="128"/>
      <c r="U184" s="128"/>
      <c r="V184" s="128"/>
      <c r="W184" s="128"/>
    </row>
  </sheetData>
  <sheetProtection/>
  <mergeCells count="193">
    <mergeCell ref="C122:S122"/>
    <mergeCell ref="M119:M121"/>
    <mergeCell ref="O119:O121"/>
    <mergeCell ref="P119:P121"/>
    <mergeCell ref="Q119:Q121"/>
    <mergeCell ref="R119:R121"/>
    <mergeCell ref="S119:S121"/>
    <mergeCell ref="R112:R117"/>
    <mergeCell ref="C119:C121"/>
    <mergeCell ref="D119:D121"/>
    <mergeCell ref="E119:E121"/>
    <mergeCell ref="F119:F121"/>
    <mergeCell ref="H119:H121"/>
    <mergeCell ref="I119:I121"/>
    <mergeCell ref="J119:J121"/>
    <mergeCell ref="K119:K121"/>
    <mergeCell ref="L119:L121"/>
    <mergeCell ref="J112:J117"/>
    <mergeCell ref="K112:K117"/>
    <mergeCell ref="L112:L117"/>
    <mergeCell ref="M112:M117"/>
    <mergeCell ref="O112:O117"/>
    <mergeCell ref="P112:P117"/>
    <mergeCell ref="C104:S104"/>
    <mergeCell ref="F108:F110"/>
    <mergeCell ref="N108:N110"/>
    <mergeCell ref="S108:S110"/>
    <mergeCell ref="C112:C117"/>
    <mergeCell ref="D112:D117"/>
    <mergeCell ref="E112:E117"/>
    <mergeCell ref="F112:F117"/>
    <mergeCell ref="G112:G117"/>
    <mergeCell ref="I112:I117"/>
    <mergeCell ref="M101:M103"/>
    <mergeCell ref="O101:O103"/>
    <mergeCell ref="P101:P103"/>
    <mergeCell ref="Q101:Q103"/>
    <mergeCell ref="R101:R103"/>
    <mergeCell ref="S101:S103"/>
    <mergeCell ref="R94:R99"/>
    <mergeCell ref="C101:C103"/>
    <mergeCell ref="D101:D103"/>
    <mergeCell ref="E101:E103"/>
    <mergeCell ref="F101:F103"/>
    <mergeCell ref="H101:H103"/>
    <mergeCell ref="I101:I103"/>
    <mergeCell ref="J101:J103"/>
    <mergeCell ref="K101:K103"/>
    <mergeCell ref="L101:L103"/>
    <mergeCell ref="J94:J99"/>
    <mergeCell ref="K94:K99"/>
    <mergeCell ref="L94:L99"/>
    <mergeCell ref="M94:M99"/>
    <mergeCell ref="O94:O99"/>
    <mergeCell ref="P94:P99"/>
    <mergeCell ref="C86:S86"/>
    <mergeCell ref="F90:F92"/>
    <mergeCell ref="N90:N92"/>
    <mergeCell ref="S90:S92"/>
    <mergeCell ref="C94:C99"/>
    <mergeCell ref="D94:D99"/>
    <mergeCell ref="E94:E99"/>
    <mergeCell ref="F94:F99"/>
    <mergeCell ref="G94:G99"/>
    <mergeCell ref="I94:I99"/>
    <mergeCell ref="M83:M85"/>
    <mergeCell ref="O83:O85"/>
    <mergeCell ref="P83:P85"/>
    <mergeCell ref="Q83:Q85"/>
    <mergeCell ref="R83:R85"/>
    <mergeCell ref="S83:S85"/>
    <mergeCell ref="R76:R81"/>
    <mergeCell ref="C83:C85"/>
    <mergeCell ref="D83:D85"/>
    <mergeCell ref="E83:E85"/>
    <mergeCell ref="F83:F85"/>
    <mergeCell ref="H83:H85"/>
    <mergeCell ref="I83:I85"/>
    <mergeCell ref="J83:J85"/>
    <mergeCell ref="K83:K85"/>
    <mergeCell ref="L83:L85"/>
    <mergeCell ref="J76:J81"/>
    <mergeCell ref="K76:K81"/>
    <mergeCell ref="L76:L81"/>
    <mergeCell ref="M76:M81"/>
    <mergeCell ref="O76:O81"/>
    <mergeCell ref="P76:P81"/>
    <mergeCell ref="C68:S68"/>
    <mergeCell ref="F72:F74"/>
    <mergeCell ref="N72:N74"/>
    <mergeCell ref="S72:S74"/>
    <mergeCell ref="C76:C81"/>
    <mergeCell ref="D76:D81"/>
    <mergeCell ref="E76:E81"/>
    <mergeCell ref="F76:F81"/>
    <mergeCell ref="G76:G81"/>
    <mergeCell ref="I76:I81"/>
    <mergeCell ref="M65:M67"/>
    <mergeCell ref="O65:O67"/>
    <mergeCell ref="P65:P67"/>
    <mergeCell ref="Q65:Q67"/>
    <mergeCell ref="R65:R67"/>
    <mergeCell ref="S65:S67"/>
    <mergeCell ref="R58:R63"/>
    <mergeCell ref="C65:C67"/>
    <mergeCell ref="D65:D67"/>
    <mergeCell ref="E65:E67"/>
    <mergeCell ref="F65:F67"/>
    <mergeCell ref="H65:H67"/>
    <mergeCell ref="I65:I67"/>
    <mergeCell ref="J65:J67"/>
    <mergeCell ref="K65:K67"/>
    <mergeCell ref="L65:L67"/>
    <mergeCell ref="J58:J63"/>
    <mergeCell ref="K58:K63"/>
    <mergeCell ref="L58:L63"/>
    <mergeCell ref="M58:M63"/>
    <mergeCell ref="O58:O63"/>
    <mergeCell ref="P58:P63"/>
    <mergeCell ref="C50:S50"/>
    <mergeCell ref="F54:F56"/>
    <mergeCell ref="N54:N56"/>
    <mergeCell ref="S54:S56"/>
    <mergeCell ref="C58:C63"/>
    <mergeCell ref="D58:D63"/>
    <mergeCell ref="E58:E63"/>
    <mergeCell ref="F58:F63"/>
    <mergeCell ref="G58:G63"/>
    <mergeCell ref="I58:I63"/>
    <mergeCell ref="M47:M49"/>
    <mergeCell ref="O47:O49"/>
    <mergeCell ref="P47:P49"/>
    <mergeCell ref="Q47:Q49"/>
    <mergeCell ref="R47:R49"/>
    <mergeCell ref="S47:S49"/>
    <mergeCell ref="R40:R45"/>
    <mergeCell ref="C47:C49"/>
    <mergeCell ref="D47:D49"/>
    <mergeCell ref="E47:E49"/>
    <mergeCell ref="F47:F49"/>
    <mergeCell ref="H47:H49"/>
    <mergeCell ref="I47:I49"/>
    <mergeCell ref="J47:J49"/>
    <mergeCell ref="K47:K49"/>
    <mergeCell ref="L47:L49"/>
    <mergeCell ref="J40:J45"/>
    <mergeCell ref="K40:K45"/>
    <mergeCell ref="L40:L45"/>
    <mergeCell ref="M40:M45"/>
    <mergeCell ref="O40:O45"/>
    <mergeCell ref="P40:P45"/>
    <mergeCell ref="C32:S32"/>
    <mergeCell ref="F36:F38"/>
    <mergeCell ref="N36:N38"/>
    <mergeCell ref="S36:S38"/>
    <mergeCell ref="C40:C45"/>
    <mergeCell ref="D40:D45"/>
    <mergeCell ref="E40:E45"/>
    <mergeCell ref="F40:F45"/>
    <mergeCell ref="G40:G45"/>
    <mergeCell ref="I40:I45"/>
    <mergeCell ref="M29:M31"/>
    <mergeCell ref="O29:O31"/>
    <mergeCell ref="P29:P31"/>
    <mergeCell ref="Q29:Q31"/>
    <mergeCell ref="R29:R31"/>
    <mergeCell ref="S29:S31"/>
    <mergeCell ref="R22:R27"/>
    <mergeCell ref="C29:C31"/>
    <mergeCell ref="D29:D31"/>
    <mergeCell ref="E29:E31"/>
    <mergeCell ref="F29:F31"/>
    <mergeCell ref="H29:H31"/>
    <mergeCell ref="I29:I31"/>
    <mergeCell ref="J29:J31"/>
    <mergeCell ref="K29:K31"/>
    <mergeCell ref="L29:L31"/>
    <mergeCell ref="J22:J27"/>
    <mergeCell ref="K22:K27"/>
    <mergeCell ref="L22:L27"/>
    <mergeCell ref="M22:M27"/>
    <mergeCell ref="O22:O27"/>
    <mergeCell ref="P22:P27"/>
    <mergeCell ref="B7:S7"/>
    <mergeCell ref="F18:F20"/>
    <mergeCell ref="N18:N20"/>
    <mergeCell ref="S18:S20"/>
    <mergeCell ref="C22:C27"/>
    <mergeCell ref="D22:D27"/>
    <mergeCell ref="E22:E27"/>
    <mergeCell ref="F22:F27"/>
    <mergeCell ref="G22:G27"/>
    <mergeCell ref="I22:I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2018-04-03T12:20:22Z</dcterms:created>
  <dcterms:modified xsi:type="dcterms:W3CDTF">2021-09-30T07:45:13Z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